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aura.Lujan\Desktop\AUDITORIA SUPERIOR DEL ESTADO- REPORTES TRIMESTRALES\AUXILIARES 4TO TRIMESTRE 2021\FORMATOS PARA LA CUENTA PUBLICA\"/>
    </mc:Choice>
  </mc:AlternateContent>
  <workbookProtection workbookAlgorithmName="SHA-512" workbookHashValue="+z6/iF6gK9aoq3Umz3ge7VmL62qgDgR2EN5kzjLJ5HWy/QhQ+9xVe/OyoRdwS2IZ9PBAcQWk4986SVLgml8Qbg==" workbookSaltValue="loZ3BNP7OAAxt3ruw0xbkA==" workbookSpinCount="100000" lockStructure="1"/>
  <bookViews>
    <workbookView xWindow="-105" yWindow="-105" windowWidth="23250" windowHeight="12570"/>
  </bookViews>
  <sheets>
    <sheet name="NEF_ND" sheetId="1" r:id="rId1"/>
  </sheets>
  <definedNames>
    <definedName name="ANEXO">#REF!</definedName>
    <definedName name="_xlnm.Print_Area" localSheetId="0">NEF_ND!$A$1:$K$488</definedName>
    <definedName name="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1" i="1" l="1"/>
  <c r="D401" i="1"/>
  <c r="E379" i="1"/>
  <c r="D379" i="1"/>
  <c r="E357" i="1"/>
  <c r="D357" i="1"/>
  <c r="E336" i="1"/>
  <c r="D336" i="1"/>
  <c r="E314" i="1"/>
  <c r="D314" i="1"/>
  <c r="E293" i="1"/>
  <c r="D293" i="1"/>
  <c r="E269" i="1"/>
  <c r="D269" i="1"/>
  <c r="E247" i="1"/>
  <c r="D247" i="1"/>
  <c r="E210" i="1"/>
  <c r="D210" i="1"/>
  <c r="E200" i="1"/>
  <c r="D200" i="1"/>
  <c r="E193" i="1"/>
  <c r="D193" i="1"/>
  <c r="E166" i="1"/>
  <c r="D166" i="1"/>
  <c r="E159" i="1"/>
  <c r="D159" i="1"/>
  <c r="E141" i="1"/>
  <c r="D141" i="1"/>
  <c r="E114" i="1"/>
  <c r="D114" i="1"/>
  <c r="E89" i="1"/>
  <c r="D89" i="1"/>
  <c r="E70" i="1"/>
  <c r="D70" i="1"/>
  <c r="D46" i="1"/>
  <c r="F417" i="1" l="1"/>
  <c r="G427" i="1"/>
  <c r="G471" i="1" l="1"/>
  <c r="G448" i="1"/>
  <c r="G435" i="1"/>
  <c r="G440" i="1" s="1"/>
  <c r="G417" i="1"/>
  <c r="G480" i="1" l="1"/>
</calcChain>
</file>

<file path=xl/sharedStrings.xml><?xml version="1.0" encoding="utf-8"?>
<sst xmlns="http://schemas.openxmlformats.org/spreadsheetml/2006/main" count="412" uniqueCount="153">
  <si>
    <t>Descripción</t>
  </si>
  <si>
    <t>Efectivo</t>
  </si>
  <si>
    <t>Efectivo en Bancos - Tesorería</t>
  </si>
  <si>
    <t>Efectivo en Bancos - Dependencias</t>
  </si>
  <si>
    <t>Inversiones temporales (hasta 3 meses)</t>
  </si>
  <si>
    <t>Fondos con afectación específica</t>
  </si>
  <si>
    <t>Depósitos de fondos de terceros y otros</t>
  </si>
  <si>
    <t>Total de Efectivo y Equivalentes</t>
  </si>
  <si>
    <t>Conciliación entre los Ingresos Presupuestarios y Contables</t>
  </si>
  <si>
    <t>(Cifras en pesos)</t>
  </si>
  <si>
    <t>1. Total de Ingresos Presupuestarios</t>
  </si>
  <si>
    <t>$XXX</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</si>
  <si>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</si>
  <si>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</si>
  <si>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</si>
  <si>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</si>
  <si>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</si>
  <si>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</si>
  <si>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</si>
  <si>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</si>
  <si>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</si>
  <si>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</si>
  <si>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</si>
  <si>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4. Total de Ingresos Contables</t>
  </si>
  <si>
    <t>Conciliación entre los Egresos Presupuestarios y los Gastos Contables</t>
  </si>
  <si>
    <t>1. Total de Egresos Presupuestarios</t>
  </si>
  <si>
    <t>2. Menos Egresos Presupuestario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</si>
  <si>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</si>
  <si>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</si>
  <si>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</si>
  <si>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</si>
  <si>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</si>
  <si>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</si>
  <si>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</si>
  <si>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</si>
  <si>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</si>
  <si>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</si>
  <si>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 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</si>
  <si>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</si>
  <si>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</si>
  <si>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</si>
  <si>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</si>
  <si>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</si>
  <si>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</si>
  <si>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</si>
  <si>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</si>
  <si>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</si>
  <si>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</si>
  <si>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</si>
  <si>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</si>
  <si>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</si>
  <si>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</si>
  <si>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</si>
  <si>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</si>
  <si>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</si>
  <si>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Presupuestarios</t>
  </si>
  <si>
    <t>4. Total de Gastos Contables</t>
  </si>
  <si>
    <t>2020</t>
  </si>
  <si>
    <t>Instituto Chihuahuense de Salud</t>
  </si>
  <si>
    <t>Notas a los Estados Financieros</t>
  </si>
  <si>
    <t>a) NOTAS DE DESGLOSE</t>
  </si>
  <si>
    <t>BASES DE PRESENTACIÓN</t>
  </si>
  <si>
    <t xml:space="preserve">Los  Estados  Financieros  adjuntos,  han  sido  preparados  para  ser  utilizados  y  autorizados  por  el  Consejo Directivo, Organo Superior del Instituto.
</t>
  </si>
  <si>
    <t>Con  el  propósito  de  dar  cumplimiento  a  los  Artículos  46  y  49  de  la  Ley  de  General  de  Contabilidad Gubernamental. El Instituto Chihuahuense de Salud presenta la Información en apego a los Postulados de Revelación y Presentación; los cuales se encuentran fundamentados en las Normas de Información Financiera A-7.</t>
  </si>
  <si>
    <t>Los tres tipos de notas que acompañan a dichos estados son:</t>
  </si>
  <si>
    <t>Activo</t>
  </si>
  <si>
    <t>El Activo se compone de los fondos, valores, derechos y bienes cuantificados en términos  monetarios que dispone el Instituto Chihuahuense de Salud para 
la prestación de Servicios de Salud.</t>
  </si>
  <si>
    <t>Efectivo y Equivalentes</t>
  </si>
  <si>
    <t>Centro de Servicios Ampliados de Aldama.</t>
  </si>
  <si>
    <t>Hospital Central del Estado.</t>
  </si>
  <si>
    <t>Hospital Psiquiátrico Civil Libertad.</t>
  </si>
  <si>
    <t>Hospital de Gineco-Obstetricia de Cuauhtémoc.</t>
  </si>
  <si>
    <t>Hospital Regional de Delicias.</t>
  </si>
  <si>
    <t>Hospital Psiquiátrico Dr. Ignacio González Estavillo.</t>
  </si>
  <si>
    <t>Hospital Infantil de Especialidades de Chihuahua.</t>
  </si>
  <si>
    <t>Hospital Regional de Jiménez.</t>
  </si>
  <si>
    <t>Hospital General de Juárez.</t>
  </si>
  <si>
    <t>Hospital de la Mujer.</t>
  </si>
  <si>
    <t>Oficinas Centrales.</t>
  </si>
  <si>
    <t>Hospital de Gineco-Obstetricia de Parral.</t>
  </si>
  <si>
    <t>Clínica Rural San Agustín.</t>
  </si>
  <si>
    <t>Derechos a recibir Efectivo y Equivalentes y Bienes o Servicios.</t>
  </si>
  <si>
    <t>Almacén</t>
  </si>
  <si>
    <t>El almacén se valúa al costo de adquisición, el sistema de costeo aplicado en Almacén Central, es  de  últimas  entradas primeras salidas, lo  correspondiente  a  las  Unidades  Hospitalarias  y Farmacias se realiza por costo promedio.</t>
  </si>
  <si>
    <t>Derechos a Recibir Efectivo Equivalente a L.P.</t>
  </si>
  <si>
    <t>Bienes Muebles, Inmuebles e Intangibles</t>
  </si>
  <si>
    <t>Las partidas de construcciones y mejora se consideran un registro capitalizable debido a que aumentan el valor del activo.</t>
  </si>
  <si>
    <t>Pasivo</t>
  </si>
  <si>
    <t>Pasivos Circulantes</t>
  </si>
  <si>
    <t>Patrimonio</t>
  </si>
  <si>
    <r>
      <rPr>
        <sz val="10"/>
        <rFont val="Symbol"/>
        <family val="5"/>
      </rPr>
      <t></t>
    </r>
    <r>
      <rPr>
        <sz val="10"/>
        <rFont val="Times New Roman"/>
        <family val="1"/>
      </rPr>
      <t xml:space="preserve">     </t>
    </r>
    <r>
      <rPr>
        <sz val="10"/>
        <rFont val="Calibri"/>
        <family val="1"/>
      </rPr>
      <t xml:space="preserve">El patrimonio se encuentra reconocido por: el patrimonio inicial; el resultado de ejercicios anteriores y por el resultado del ejercicio actual.
</t>
    </r>
    <r>
      <rPr>
        <sz val="10"/>
        <rFont val="Symbol"/>
        <family val="5"/>
      </rPr>
      <t></t>
    </r>
    <r>
      <rPr>
        <sz val="10"/>
        <rFont val="Times New Roman"/>
        <family val="1"/>
      </rPr>
      <t xml:space="preserve">     </t>
    </r>
    <r>
      <rPr>
        <sz val="10"/>
        <rFont val="Calibri"/>
        <family val="1"/>
      </rPr>
      <t xml:space="preserve">El resultado del ejercicio anterior es de
</t>
    </r>
    <r>
      <rPr>
        <sz val="10"/>
        <rFont val="Symbol"/>
        <family val="5"/>
      </rPr>
      <t></t>
    </r>
    <r>
      <rPr>
        <sz val="10"/>
        <rFont val="Times New Roman"/>
        <family val="1"/>
      </rPr>
      <t xml:space="preserve">     </t>
    </r>
    <r>
      <rPr>
        <sz val="10"/>
        <rFont val="Calibri"/>
        <family val="1"/>
      </rPr>
      <t xml:space="preserve">El Patrimonio inicial del Instituto representa un importe de
</t>
    </r>
    <r>
      <rPr>
        <sz val="10"/>
        <rFont val="Symbol"/>
        <family val="5"/>
      </rPr>
      <t></t>
    </r>
    <r>
      <rPr>
        <sz val="10"/>
        <rFont val="Times New Roman"/>
        <family val="1"/>
      </rPr>
      <t xml:space="preserve">     </t>
    </r>
    <r>
      <rPr>
        <sz val="10"/>
        <rFont val="Calibri"/>
        <family val="1"/>
      </rPr>
      <t>El resultado del ejercicio</t>
    </r>
  </si>
  <si>
    <r>
      <t xml:space="preserve">El resultado del ejercicio anterior es </t>
    </r>
    <r>
      <rPr>
        <b/>
        <sz val="10"/>
        <color theme="1"/>
        <rFont val="Calibri"/>
        <family val="2"/>
        <scheme val="minor"/>
      </rPr>
      <t>de $ 973,125,300.55</t>
    </r>
  </si>
  <si>
    <r>
      <t xml:space="preserve">El Patrimonio inicial del Instituto representa un importe de </t>
    </r>
    <r>
      <rPr>
        <b/>
        <sz val="10"/>
        <color theme="1"/>
        <rFont val="Calibri"/>
        <family val="2"/>
        <scheme val="minor"/>
      </rPr>
      <t>$ 44,462,372.64</t>
    </r>
  </si>
  <si>
    <t>2) NOTAS EL ESTADO DE ACTIVIDADES</t>
  </si>
  <si>
    <t>Ingresos de la Gestión</t>
  </si>
  <si>
    <t>Gastos y Otras Pérdidas:</t>
  </si>
  <si>
    <t xml:space="preserve"> NOTAS AL ESTADO DE FLUJOS DE EFECTIVO</t>
  </si>
  <si>
    <t xml:space="preserve"> Efectivo y Equivalentes</t>
  </si>
  <si>
    <t>2021</t>
  </si>
  <si>
    <t xml:space="preserve"> CONCILIACIÓN ENTRE LOS INGRESOS PRESUPUESTARIOS Y CONTABLES, ASI COMO ENTRE LOS EGRESOS PRESUPUESTARIOS Y LOS GASTOS CONTABLES</t>
  </si>
  <si>
    <r>
      <rPr>
        <b/>
        <sz val="11"/>
        <rFont val="Calibri"/>
        <family val="2"/>
        <scheme val="minor"/>
      </rPr>
      <t>NOTAS DE DESGLOSE</t>
    </r>
  </si>
  <si>
    <r>
      <rPr>
        <b/>
        <sz val="11"/>
        <rFont val="Calibri"/>
        <family val="2"/>
        <scheme val="minor"/>
      </rPr>
      <t>INFORMACIÓN CONTABLE</t>
    </r>
  </si>
  <si>
    <r>
      <rPr>
        <b/>
        <sz val="11"/>
        <rFont val="Calibri"/>
        <family val="2"/>
        <scheme val="minor"/>
      </rPr>
      <t>1)    NOTAS AL ESTADO DE SITUACIÓN FINANCIERA</t>
    </r>
  </si>
  <si>
    <r>
      <rPr>
        <sz val="11"/>
        <rFont val="Calibri"/>
        <family val="2"/>
        <scheme val="minor"/>
      </rPr>
      <t>-       Notas de desglose.
-       Notas de memoria (cuentas de orden).
-       Notas de gestión administrativa.</t>
    </r>
  </si>
  <si>
    <t>*     El Organismo dentro de sus compromisos de cobro, lo realiza a: Dependencias  Centralizadas, Descentralizadas,  Presidencias  Municipales,  Dependencias  de  Gobierno  Federal,  Empresas Privadas, así como Deudores Diversos y Población Abierta.</t>
  </si>
  <si>
    <r>
      <t xml:space="preserve">*    Dentro  del  Rubro  de  Derechos  a  Recibir  Efectivo,  se  encuentra  la  cuenta  de   </t>
    </r>
    <r>
      <rPr>
        <b/>
        <sz val="11"/>
        <rFont val="Calibri"/>
        <family val="2"/>
        <scheme val="minor"/>
      </rPr>
      <t xml:space="preserve">Subsidios Hospitales/Oficinas Centrales, </t>
    </r>
    <r>
      <rPr>
        <sz val="11"/>
        <rFont val="Calibri"/>
        <family val="2"/>
        <scheme val="minor"/>
      </rPr>
      <t>en la cual se realizan los registros de transferencias de recursos a las unidades médicas así como él envió de recursos por conceptos de nómina, la cual al cierre del periodo es correspondida en saldos cero de manera consolidada.</t>
    </r>
  </si>
  <si>
    <t>Para  la  integración  de  los  Estados  Financieros,  los  saldos  se  determinaron  a  partir  de  la  información proporcionada por cada uno de los centros contables de las Unidades a cargo de este Instituto.</t>
  </si>
  <si>
    <t>*  Consisten  principalmente  en  depósitos  bancarios  a  cuentas  concentradoras,  operativas  e inversiones diarias de excedentes de efectivo con disponibilidad inmediata. Se valúan a su valor nominal  y  los  rendimientos  que  se  generan  se  reconocen  en  los  resultados  conforme  se devengan.</t>
  </si>
  <si>
    <t>*   Se registran al costo de adquisición. La depreciación se calcula conforme al método “Guía de vida útil  estimada y  porcentajes de depreciación" considerando  un  uso  normal  y  adecuado  a  las características del bien  y se refleja en el Estado de Actividades.</t>
  </si>
  <si>
    <t>El valor útil de las modificaciones a edificios se impacta directamenteen el balance general, en el rubro de bienes inmuebles al considerarse una reconstrucción de acuerdo a la NIF C-6</t>
  </si>
  <si>
    <r>
      <t>Los derechos a recibir Efectivo a L.P. corresponden a los importes registrados como atenciones de Población Abierta por la cantidad de</t>
    </r>
    <r>
      <rPr>
        <b/>
        <sz val="11"/>
        <rFont val="Calibri"/>
        <family val="2"/>
        <scheme val="minor"/>
      </rPr>
      <t xml:space="preserve"> $ 294,058,045.19</t>
    </r>
    <r>
      <rPr>
        <sz val="11"/>
        <rFont val="Calibri"/>
        <family val="2"/>
        <scheme val="minor"/>
      </rPr>
      <t xml:space="preserve"> El objeto de Creación del Instituto es el de la atención a la población de escasos recursos, y derivado de esto todas las atenciones de población abierta son consideradas una provisión de un crédito incobrable y estas son reconocidas negativamente en el balance general como un activo no circulante al ser un Organismo sin fines de lucro se considera un gasto, y este es estimado razonablemente. Razón por la cual no incrementa en valor capitalizable en el Estado de Posición Financiera.</t>
    </r>
  </si>
  <si>
    <r>
      <t xml:space="preserve">Los Pasivos se encuentran divididos en: Cuentas por Pagar a Corto Plazo </t>
    </r>
    <r>
      <rPr>
        <b/>
        <sz val="11"/>
        <rFont val="Calibri"/>
        <family val="2"/>
      </rPr>
      <t xml:space="preserve">$ 1,138,453,410.87 </t>
    </r>
    <r>
      <rPr>
        <sz val="11"/>
        <rFont val="Calibri"/>
        <family val="2"/>
      </rPr>
      <t xml:space="preserve">Cuentas por pagar a Largo Plazo </t>
    </r>
    <r>
      <rPr>
        <b/>
        <sz val="11"/>
        <rFont val="Calibri"/>
        <family val="2"/>
      </rPr>
      <t>$ 458,932,282.34</t>
    </r>
    <r>
      <rPr>
        <sz val="11"/>
        <rFont val="Calibri"/>
        <family val="2"/>
      </rPr>
      <t xml:space="preserve"> ,Pasivos Diferidos a Corto Plazo </t>
    </r>
    <r>
      <rPr>
        <b/>
        <sz val="11"/>
        <rFont val="Calibri"/>
        <family val="2"/>
      </rPr>
      <t>$ 358,280.75</t>
    </r>
    <r>
      <rPr>
        <sz val="11"/>
        <rFont val="Calibri"/>
        <family val="2"/>
      </rPr>
      <t xml:space="preserve"> y Provisiones  Corto Plazo </t>
    </r>
    <r>
      <rPr>
        <b/>
        <sz val="11"/>
        <rFont val="Calibri"/>
        <family val="2"/>
      </rPr>
      <t>$ 0.00</t>
    </r>
    <r>
      <rPr>
        <sz val="11"/>
        <rFont val="Calibri"/>
        <family val="2"/>
      </rPr>
      <t xml:space="preserve">  En relación a las cuentas por pagar a largo plazo , en estas se registran los pagos que la Secretaria de Hacienda está haciendo a proveedores a nombre del Instituto y  En relación a las cuentas de Provisión a Corto Plazo, en esta se registra los conceptos de prestaciones laborales y se afecta al gasto por cada mes durante del ejercicio activo hasta dar cumplimiento al gasto real, en el periodo 12 (Diciembre) se realizara la cancelación de la cuenta al estar entregadas todas las prestación en un 100%.</t>
    </r>
  </si>
  <si>
    <r>
      <t xml:space="preserve">El resultado del ejercicio </t>
    </r>
    <r>
      <rPr>
        <b/>
        <sz val="10"/>
        <color theme="1"/>
        <rFont val="Calibri"/>
        <family val="2"/>
        <scheme val="minor"/>
      </rPr>
      <t>$ 535,297,739.62</t>
    </r>
  </si>
  <si>
    <r>
      <rPr>
        <b/>
        <sz val="11"/>
        <rFont val="Calibri "/>
      </rPr>
      <t>1.</t>
    </r>
    <r>
      <rPr>
        <sz val="11"/>
        <rFont val="Calibri "/>
      </rPr>
      <t xml:space="preserve"> Los ingresos se reconocen en el período en el que se transfieren los riesgos y beneficios de los servicios proporcionados a los principales usuarios, lo cual generalmente ocurre en la prestación del servicio a: Población Abierta, Dependencias Centralizadas, Dependencias Descentralizadas o de INSABI. El monto generado al cierre del Periodo es por </t>
    </r>
    <r>
      <rPr>
        <b/>
        <sz val="11"/>
        <rFont val="Calibri "/>
      </rPr>
      <t>$1,428,588,448.11</t>
    </r>
  </si>
  <si>
    <r>
      <rPr>
        <b/>
        <sz val="11"/>
        <rFont val="Calibri"/>
        <family val="2"/>
        <scheme val="minor"/>
      </rPr>
      <t>2.</t>
    </r>
    <r>
      <rPr>
        <sz val="11"/>
        <rFont val="Calibri"/>
        <family val="2"/>
        <scheme val="minor"/>
      </rPr>
      <t xml:space="preserve">  Los ingresos por concepto de Subsidios tanto Estatal como Federal es por el importe de </t>
    </r>
    <r>
      <rPr>
        <b/>
        <sz val="11"/>
        <rFont val="Calibri"/>
        <family val="2"/>
        <scheme val="minor"/>
      </rPr>
      <t>$ 1,927,256,056.19</t>
    </r>
    <r>
      <rPr>
        <sz val="11"/>
        <rFont val="Calibri"/>
        <family val="2"/>
        <scheme val="minor"/>
      </rPr>
      <t xml:space="preserve">  acumulados, los cuales son aplicados directamente en el pago de los Servicios Personales del Instituto.</t>
    </r>
  </si>
  <si>
    <r>
      <t xml:space="preserve">1.     1. Los costos de operación acumulados del Instituto, se desglosan en los apartados de Servicios Personales por </t>
    </r>
    <r>
      <rPr>
        <b/>
        <sz val="11"/>
        <rFont val="Calibri"/>
        <family val="2"/>
      </rPr>
      <t>$ 2,040,807,680.93</t>
    </r>
    <r>
      <rPr>
        <sz val="11"/>
        <rFont val="Calibri"/>
        <family val="1"/>
      </rPr>
      <t xml:space="preserve">  los cuales son cubiertos por fuentes de financiamiento Federal y Estatal; así como por lo correspondiente a la plantilla autorizada del programa Seguro Popular Causes 2017.</t>
    </r>
  </si>
  <si>
    <r>
      <rPr>
        <b/>
        <sz val="11"/>
        <rFont val="Calibri"/>
        <family val="2"/>
      </rPr>
      <t xml:space="preserve">2. </t>
    </r>
    <r>
      <rPr>
        <sz val="11"/>
        <rFont val="Calibri"/>
        <family val="2"/>
      </rPr>
      <t xml:space="preserve">  </t>
    </r>
    <r>
      <rPr>
        <b/>
        <sz val="11"/>
        <rFont val="Calibri"/>
        <family val="2"/>
      </rPr>
      <t xml:space="preserve"> Materiales y Suministros.</t>
    </r>
    <r>
      <rPr>
        <sz val="11"/>
        <rFont val="Calibri"/>
        <family val="2"/>
      </rPr>
      <t xml:space="preserve"> Principalmente se encuentran los medicamentos y material de curación por    </t>
    </r>
    <r>
      <rPr>
        <b/>
        <sz val="11"/>
        <rFont val="Calibri"/>
        <family val="2"/>
      </rPr>
      <t>$ 533,696,887.09</t>
    </r>
    <r>
      <rPr>
        <sz val="11"/>
        <rFont val="Calibri"/>
        <family val="2"/>
      </rPr>
      <t xml:space="preserve"> La valuación y afectación del gasto en medicamentos y material de curación durante el ejercicio, se realiza en función a las entregas realizadas por el almacén central, ya que los insumos entregados en las unidades representan un gasto al momento de su salida dentro del propio almacén de la unidad.
</t>
    </r>
  </si>
  <si>
    <r>
      <rPr>
        <b/>
        <sz val="11"/>
        <color rgb="FF000000"/>
        <rFont val="Calibri"/>
        <family val="2"/>
        <scheme val="minor"/>
      </rPr>
      <t>3.</t>
    </r>
    <r>
      <rPr>
        <i/>
        <sz val="11"/>
        <color rgb="FF000000"/>
        <rFont val="Calibri"/>
        <family val="2"/>
        <scheme val="minor"/>
      </rPr>
      <t xml:space="preserve">      </t>
    </r>
    <r>
      <rPr>
        <sz val="11"/>
        <color rgb="FF000000"/>
        <rFont val="Calibri"/>
        <family val="2"/>
        <scheme val="minor"/>
      </rPr>
      <t xml:space="preserve">Servicios Generales por </t>
    </r>
    <r>
      <rPr>
        <b/>
        <sz val="11"/>
        <color rgb="FF000000"/>
        <rFont val="Calibri"/>
        <family val="2"/>
        <scheme val="minor"/>
      </rPr>
      <t>$ 219,987,648.91</t>
    </r>
    <r>
      <rPr>
        <sz val="11"/>
        <color rgb="FF000000"/>
        <rFont val="Calibri"/>
        <family val="2"/>
        <scheme val="minor"/>
      </rPr>
      <t xml:space="preserve">  los cuales se registran principalmente los servicios como Agua Luz y Teléfono, así como Honorarios profesionales y Mantenimientos.</t>
    </r>
  </si>
  <si>
    <r>
      <t xml:space="preserve">4.   Transferencias, Asignaciones Subsidios y Otras Ayudas </t>
    </r>
    <r>
      <rPr>
        <sz val="11"/>
        <rFont val="Calibri"/>
        <family val="2"/>
      </rPr>
      <t xml:space="preserve">por un monto de </t>
    </r>
    <r>
      <rPr>
        <b/>
        <sz val="11"/>
        <rFont val="Calibri"/>
        <family val="2"/>
      </rPr>
      <t>$ 69,335,032.81</t>
    </r>
    <r>
      <rPr>
        <sz val="11"/>
        <rFont val="Calibri"/>
        <family val="2"/>
      </rPr>
      <t xml:space="preserve"> corresponde a Ayuda Social que se genera como exención a las atenciones de Población Abierta; ya que éste es el objeto del Instituto.</t>
    </r>
  </si>
  <si>
    <r>
      <rPr>
        <b/>
        <sz val="11"/>
        <rFont val="Calibri"/>
        <family val="2"/>
      </rPr>
      <t>5. La cuenta de Pensiones y Jubilaciones</t>
    </r>
    <r>
      <rPr>
        <sz val="11"/>
        <rFont val="Calibri"/>
        <family val="2"/>
      </rPr>
      <t xml:space="preserve"> por la cantidad de </t>
    </r>
    <r>
      <rPr>
        <b/>
        <sz val="11"/>
        <rFont val="Calibri"/>
        <family val="2"/>
      </rPr>
      <t>$ 150,321.41</t>
    </r>
    <r>
      <rPr>
        <sz val="11"/>
        <rFont val="Calibri"/>
        <family val="2"/>
      </rPr>
      <t xml:space="preserve">, se refiere al gasto de la nómina de personas jubiladas, que pertenecen al Instituto y no tienen servicio médico de Pensiones Civiles del Estado. </t>
    </r>
  </si>
  <si>
    <r>
      <rPr>
        <b/>
        <sz val="10"/>
        <color rgb="FF000000"/>
        <rFont val="Calibri"/>
        <family val="2"/>
        <scheme val="minor"/>
      </rPr>
      <t>6. El gasto de: Estimaciones; Depreciaciones y Deterioro</t>
    </r>
    <r>
      <rPr>
        <sz val="10"/>
        <color rgb="FF000000"/>
        <rFont val="Calibri"/>
        <family val="2"/>
        <scheme val="minor"/>
      </rPr>
      <t xml:space="preserve">, se genera por la adquisición de los bienes, y la depreciación según guía de vida útil estimada dando la cantidad de $ </t>
    </r>
    <r>
      <rPr>
        <b/>
        <sz val="10"/>
        <color rgb="FF000000"/>
        <rFont val="Calibri"/>
        <family val="2"/>
        <scheme val="minor"/>
      </rPr>
      <t>599,543,798.23</t>
    </r>
    <r>
      <rPr>
        <sz val="10"/>
        <color rgb="FF000000"/>
        <rFont val="Calibri"/>
        <family val="2"/>
        <scheme val="minor"/>
      </rPr>
      <t xml:space="preserve">  al cierre de periodo.</t>
    </r>
  </si>
  <si>
    <t>Correspondiente del 1 de enero al 31 de diciembre de 2021</t>
  </si>
  <si>
    <r>
      <t xml:space="preserve">El Ahorro/Desahorro del período determinado, lo establece el boletín B-3 de Normas de Información Financiera, y es reconocida por el aumento en los ingresos menos los egresos registrados en el período. Se tiene registrado un Ahorro consolidado al cierre del mes de diciembre del 2021 por $ </t>
    </r>
    <r>
      <rPr>
        <b/>
        <sz val="11"/>
        <rFont val="Calibri"/>
        <family val="2"/>
        <scheme val="minor"/>
      </rPr>
      <t>535,297,739.62</t>
    </r>
  </si>
  <si>
    <r>
      <t xml:space="preserve">Los importes registrados al cierre del periodo son por </t>
    </r>
    <r>
      <rPr>
        <b/>
        <sz val="11"/>
        <rFont val="Calibri"/>
        <family val="2"/>
        <scheme val="minor"/>
      </rPr>
      <t>$ 127,378,191.89</t>
    </r>
    <r>
      <rPr>
        <sz val="11"/>
        <rFont val="Calibri"/>
        <family val="2"/>
        <scheme val="minor"/>
      </rPr>
      <t xml:space="preserve">  El cual representa el 3.99 % del activo total y son correspondientes a los importes en cuentas bancarias de este Instituto, así como los cheques en tránsito correspondientes a las cuentas operativas del Instituto, así como cuentas de inversiones, las cuales corresponden por Unidad Hospitalaria. </t>
    </r>
  </si>
  <si>
    <t>EFECTIVO Y EQUIVALENTES</t>
  </si>
  <si>
    <t>DICIEMBRE</t>
  </si>
  <si>
    <t xml:space="preserve">UNIDAD </t>
  </si>
  <si>
    <t>HOSPITALARIA</t>
  </si>
  <si>
    <t>DERECHOS A RECIBIR EFECTIVO O EQUIVALENTES</t>
  </si>
  <si>
    <t>ALMACÉN</t>
  </si>
  <si>
    <t>DERECHOS A RECIBIR EFECTIVO EQUIVALENTE A L.P.</t>
  </si>
  <si>
    <t>BIENES INMUEBLES</t>
  </si>
  <si>
    <t>BIENES MUEBLES</t>
  </si>
  <si>
    <t>ACTIVOS INTANGIBLES</t>
  </si>
  <si>
    <t>CUENTAS POR PAGAR A CORTO PLAZO</t>
  </si>
  <si>
    <t>CUENTAS POR PAGAR A LARGO PLAZO</t>
  </si>
  <si>
    <t>PASIVOS DIFERIDOS A CORTO PLAZO</t>
  </si>
  <si>
    <t>INGRESOS DE GESTION</t>
  </si>
  <si>
    <t>TRANSF. ASIG. SUBSIDIOS Y OTRA AYUDA</t>
  </si>
  <si>
    <t>SERVICIOS PERSONALES</t>
  </si>
  <si>
    <t>MATERIALES Y SUMINISTROS</t>
  </si>
  <si>
    <t>SERVICIOS GENERALES</t>
  </si>
  <si>
    <t>TRANSFERENCIAS, ASIGNACIONES, SUBSIDIOS Y OTRAS AYUDAS</t>
  </si>
  <si>
    <t>PENSIONES Y JUBILACIONES</t>
  </si>
  <si>
    <t>ESTIMACIONES, DEPRECIACIONES, DETERIOROS, OBSOLESCENCIAS</t>
  </si>
  <si>
    <t xml:space="preserve">                                                                                            DR. FELIPE FERNANDO SANDOVAL MAGALLANES</t>
  </si>
  <si>
    <t xml:space="preserve">                                                                                            SECRETARIO DE SALUD Y DIRECTOR GENERAL</t>
  </si>
  <si>
    <t xml:space="preserve">                                                                                         DEL INSTITUTO CHIHUAHUENSE DE SALUD</t>
  </si>
  <si>
    <t xml:space="preserve">                                                    LIC. GILBERTO BAEZA MENDOZA</t>
  </si>
  <si>
    <t xml:space="preserve">                                                        DIRECTOR ADMINISTRATIVO </t>
  </si>
  <si>
    <t xml:space="preserve">                                              DEL INSTITUTO CHIHUAHUENSE DE SALUD</t>
  </si>
  <si>
    <t>Del 01 de enero al 31 de diciembre de 2021</t>
  </si>
  <si>
    <t>Los Estados Financieros reconocen el total de movimientos por el periodo del 01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</si>
</sst>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37">
    <font>
      <sz val="11"/>
      <color theme="1"/>
      <name val="Calibri"/>
      <family val="2"/>
      <scheme val="minor"/>
    </font>
    <font>
      <sz val="11"/>
      <color theme="1"/>
      <name val="Calibri"/>
      <family val="2"/>
      <scheme val="minor"/>
    </font>
    <font>
      <sz val="9"/>
      <name val="Arial"/>
      <family val="2"/>
    </font>
    <font>
      <b/>
      <sz val="9"/>
      <color theme="1"/>
      <name val="Arial"/>
      <family val="2"/>
    </font>
    <font>
      <b/>
      <sz val="9"/>
      <name val="Arial"/>
      <family val="2"/>
    </font>
    <font>
      <sz val="9"/>
      <color theme="1"/>
      <name val="Arial"/>
      <family val="2"/>
    </font>
    <font>
      <b/>
      <sz val="12"/>
      <color theme="1"/>
      <name val="Calibri"/>
      <family val="2"/>
    </font>
    <font>
      <b/>
      <sz val="11"/>
      <name val="Calibri"/>
      <family val="2"/>
    </font>
    <font>
      <sz val="10"/>
      <name val="Calibri"/>
      <family val="2"/>
    </font>
    <font>
      <sz val="10"/>
      <color rgb="FF000000"/>
      <name val="Calibri"/>
      <family val="2"/>
    </font>
    <font>
      <sz val="10"/>
      <name val="Calibri"/>
      <family val="1"/>
    </font>
    <font>
      <sz val="10"/>
      <name val="Symbol"/>
      <family val="5"/>
    </font>
    <font>
      <sz val="10"/>
      <name val="Times New Roman"/>
      <family val="1"/>
    </font>
    <font>
      <b/>
      <sz val="10"/>
      <name val="Calibri"/>
      <family val="2"/>
    </font>
    <font>
      <b/>
      <sz val="10"/>
      <color rgb="FF000000"/>
      <name val="Calibri"/>
      <family val="2"/>
    </font>
    <font>
      <b/>
      <sz val="8"/>
      <color theme="0"/>
      <name val="Arial Narrow"/>
      <family val="2"/>
    </font>
    <font>
      <sz val="11"/>
      <name val="Calibri"/>
      <family val="1"/>
    </font>
    <font>
      <sz val="10"/>
      <color rgb="FF000000"/>
      <name val="Calibri"/>
      <family val="2"/>
      <scheme val="minor"/>
    </font>
    <font>
      <sz val="11"/>
      <name val="Calibri"/>
      <family val="2"/>
    </font>
    <font>
      <b/>
      <sz val="13"/>
      <name val="Calibri"/>
      <family val="2"/>
    </font>
    <font>
      <sz val="10"/>
      <color theme="1"/>
      <name val="Calibri"/>
      <family val="2"/>
      <scheme val="minor"/>
    </font>
    <font>
      <b/>
      <sz val="10"/>
      <color theme="1"/>
      <name val="Calibri"/>
      <family val="2"/>
      <scheme val="minor"/>
    </font>
    <font>
      <b/>
      <sz val="12"/>
      <color rgb="FF000000"/>
      <name val="Calibri"/>
      <family val="2"/>
      <scheme val="minor"/>
    </font>
    <font>
      <b/>
      <sz val="11"/>
      <color rgb="FF000000"/>
      <name val="Calibri"/>
      <family val="2"/>
      <scheme val="minor"/>
    </font>
    <font>
      <b/>
      <sz val="10"/>
      <color rgb="FF000000"/>
      <name val="Calibri"/>
      <family val="2"/>
      <scheme val="minor"/>
    </font>
    <font>
      <b/>
      <sz val="12"/>
      <color theme="1"/>
      <name val="Calibri"/>
      <family val="2"/>
      <scheme val="minor"/>
    </font>
    <font>
      <sz val="11"/>
      <name val="Calibri"/>
      <family val="2"/>
      <scheme val="minor"/>
    </font>
    <font>
      <sz val="11"/>
      <color rgb="FF000000"/>
      <name val="Calibri"/>
      <family val="2"/>
      <scheme val="minor"/>
    </font>
    <font>
      <b/>
      <sz val="11"/>
      <name val="Calibri"/>
      <family val="2"/>
      <scheme val="minor"/>
    </font>
    <font>
      <sz val="11"/>
      <name val="Calibri"/>
      <family val="1"/>
      <scheme val="minor"/>
    </font>
    <font>
      <sz val="11"/>
      <color theme="1"/>
      <name val="Calibri "/>
    </font>
    <font>
      <sz val="11"/>
      <name val="Calibri "/>
    </font>
    <font>
      <sz val="11"/>
      <color rgb="FF000000"/>
      <name val="Calibri "/>
    </font>
    <font>
      <b/>
      <sz val="11"/>
      <name val="Calibri "/>
    </font>
    <font>
      <i/>
      <sz val="11"/>
      <color rgb="FF000000"/>
      <name val="Calibri"/>
      <family val="2"/>
      <scheme val="minor"/>
    </font>
    <font>
      <b/>
      <sz val="10"/>
      <color indexed="8"/>
      <name val="Calibri"/>
      <family val="2"/>
      <scheme val="minor"/>
    </font>
    <font>
      <b/>
      <sz val="10"/>
      <name val="Calibri"/>
      <family val="2"/>
      <scheme val="minor"/>
    </font>
  </fonts>
  <fills count="8">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rgb="FF7C35B1"/>
        <bgColor indexed="64"/>
      </patternFill>
    </fill>
    <fill>
      <patternFill patternType="solid">
        <fgColor indexed="9"/>
      </patternFill>
    </fill>
    <fill>
      <patternFill patternType="solid">
        <fgColor theme="0" tint="-0.14999847407452621"/>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22"/>
      </left>
      <right style="thin">
        <color indexed="22"/>
      </right>
      <top style="thin">
        <color indexed="22"/>
      </top>
      <bottom/>
      <diagonal/>
    </border>
    <border>
      <left style="thin">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s>
  <cellStyleXfs count="2">
    <xf numFmtId="0" fontId="0" fillId="0" borderId="0"/>
    <xf numFmtId="43" fontId="1" fillId="0" borderId="0" applyFont="0" applyFill="0" applyBorder="0" applyAlignment="0" applyProtection="0"/>
  </cellStyleXfs>
  <cellXfs count="228">
    <xf numFmtId="0" fontId="0" fillId="0" borderId="0" xfId="0"/>
    <xf numFmtId="0" fontId="0" fillId="0" borderId="0" xfId="0" applyNumberFormat="1" applyFont="1" applyFill="1" applyBorder="1" applyAlignment="1" applyProtection="1">
      <alignment horizontal="left" vertical="top"/>
    </xf>
    <xf numFmtId="0" fontId="6" fillId="0" borderId="0" xfId="0" applyNumberFormat="1" applyFont="1" applyFill="1" applyBorder="1" applyAlignment="1" applyProtection="1">
      <alignment vertical="top" wrapText="1"/>
    </xf>
    <xf numFmtId="0" fontId="7" fillId="0" borderId="0" xfId="0" applyNumberFormat="1" applyFont="1" applyFill="1" applyBorder="1" applyAlignment="1" applyProtection="1">
      <alignment horizontal="left" vertical="top" wrapText="1" indent="18"/>
    </xf>
    <xf numFmtId="0" fontId="7"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top" wrapText="1"/>
    </xf>
    <xf numFmtId="4" fontId="9" fillId="0" borderId="0" xfId="0" applyNumberFormat="1" applyFont="1" applyFill="1" applyBorder="1" applyAlignment="1" applyProtection="1">
      <alignment vertical="top" shrinkToFit="1"/>
    </xf>
    <xf numFmtId="0" fontId="0" fillId="0" borderId="0" xfId="0" applyNumberFormat="1" applyFont="1" applyFill="1" applyBorder="1" applyAlignment="1" applyProtection="1">
      <alignment horizontal="left" wrapText="1"/>
    </xf>
    <xf numFmtId="4" fontId="14" fillId="0" borderId="0" xfId="0" applyNumberFormat="1" applyFont="1" applyFill="1" applyBorder="1" applyAlignment="1" applyProtection="1">
      <alignment horizontal="right" vertical="top" shrinkToFit="1"/>
    </xf>
    <xf numFmtId="4" fontId="14" fillId="0" borderId="0" xfId="0" applyNumberFormat="1" applyFont="1" applyFill="1" applyBorder="1" applyAlignment="1" applyProtection="1">
      <alignment horizontal="left" vertical="top" indent="1" shrinkToFit="1"/>
    </xf>
    <xf numFmtId="0" fontId="7" fillId="0" borderId="0" xfId="0" applyNumberFormat="1" applyFont="1" applyFill="1" applyBorder="1" applyAlignment="1" applyProtection="1">
      <alignment horizontal="left" vertical="top" wrapText="1"/>
    </xf>
    <xf numFmtId="0" fontId="15" fillId="5" borderId="20" xfId="0"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indent="5"/>
    </xf>
    <xf numFmtId="0" fontId="17" fillId="0" borderId="0" xfId="0" applyNumberFormat="1" applyFont="1" applyFill="1" applyBorder="1" applyAlignment="1" applyProtection="1">
      <alignment horizontal="left" vertical="top"/>
    </xf>
    <xf numFmtId="0" fontId="20" fillId="0" borderId="0" xfId="0" applyFont="1"/>
    <xf numFmtId="0" fontId="22" fillId="0" borderId="0" xfId="0" applyNumberFormat="1" applyFont="1" applyFill="1" applyBorder="1" applyAlignment="1" applyProtection="1">
      <alignment horizontal="left" vertical="top"/>
    </xf>
    <xf numFmtId="49" fontId="4" fillId="2" borderId="9" xfId="0" applyNumberFormat="1" applyFont="1" applyFill="1" applyBorder="1" applyAlignment="1" applyProtection="1">
      <alignment horizontal="center" vertical="center" wrapText="1"/>
    </xf>
    <xf numFmtId="4" fontId="2" fillId="0" borderId="9" xfId="0" applyNumberFormat="1" applyFont="1" applyFill="1" applyBorder="1" applyAlignment="1" applyProtection="1">
      <alignment horizontal="right"/>
      <protection locked="0"/>
    </xf>
    <xf numFmtId="4" fontId="2" fillId="0" borderId="8" xfId="0" applyNumberFormat="1" applyFont="1" applyFill="1" applyBorder="1" applyAlignment="1" applyProtection="1">
      <alignment horizontal="right"/>
      <protection locked="0"/>
    </xf>
    <xf numFmtId="4" fontId="2" fillId="0" borderId="19" xfId="0" applyNumberFormat="1" applyFont="1" applyFill="1" applyBorder="1" applyAlignment="1" applyProtection="1">
      <alignment horizontal="right"/>
      <protection locked="0"/>
    </xf>
    <xf numFmtId="4" fontId="2" fillId="0" borderId="5" xfId="0" applyNumberFormat="1" applyFont="1" applyFill="1" applyBorder="1" applyAlignment="1" applyProtection="1">
      <alignment horizontal="right"/>
      <protection locked="0"/>
    </xf>
    <xf numFmtId="0" fontId="4" fillId="7" borderId="6" xfId="0" applyNumberFormat="1" applyFont="1" applyFill="1" applyBorder="1" applyProtection="1"/>
    <xf numFmtId="0" fontId="4" fillId="7" borderId="7" xfId="0" applyNumberFormat="1" applyFont="1" applyFill="1" applyBorder="1" applyProtection="1"/>
    <xf numFmtId="0" fontId="4" fillId="7" borderId="8" xfId="0" applyNumberFormat="1" applyFont="1" applyFill="1" applyBorder="1" applyProtection="1"/>
    <xf numFmtId="4" fontId="4" fillId="7" borderId="9" xfId="0" applyNumberFormat="1" applyFont="1" applyFill="1" applyBorder="1" applyAlignment="1" applyProtection="1">
      <alignment horizontal="right"/>
      <protection locked="0"/>
    </xf>
    <xf numFmtId="4" fontId="4" fillId="7" borderId="8" xfId="0" applyNumberFormat="1" applyFont="1" applyFill="1" applyBorder="1" applyAlignment="1" applyProtection="1">
      <alignment horizontal="right"/>
      <protection locked="0"/>
    </xf>
    <xf numFmtId="0" fontId="4" fillId="4" borderId="0" xfId="0" applyNumberFormat="1" applyFont="1" applyFill="1" applyBorder="1" applyProtection="1"/>
    <xf numFmtId="4" fontId="4" fillId="4" borderId="0" xfId="0" applyNumberFormat="1" applyFont="1" applyFill="1" applyBorder="1" applyAlignment="1" applyProtection="1">
      <alignment horizontal="right"/>
      <protection locked="0"/>
    </xf>
    <xf numFmtId="0" fontId="0" fillId="3" borderId="0" xfId="0" applyNumberFormat="1" applyFont="1" applyFill="1" applyBorder="1" applyAlignment="1" applyProtection="1">
      <alignment horizontal="left" vertical="top"/>
    </xf>
    <xf numFmtId="4" fontId="3" fillId="3" borderId="18" xfId="0" applyNumberFormat="1" applyFont="1" applyFill="1" applyBorder="1" applyAlignment="1" applyProtection="1">
      <alignment horizontal="center" vertical="center" wrapText="1"/>
      <protection locked="0"/>
    </xf>
    <xf numFmtId="4" fontId="5" fillId="0" borderId="26" xfId="0" applyNumberFormat="1" applyFont="1" applyFill="1" applyBorder="1" applyAlignment="1" applyProtection="1">
      <alignment horizontal="right" vertical="center" wrapText="1"/>
    </xf>
    <xf numFmtId="4" fontId="5" fillId="0" borderId="27" xfId="0" applyNumberFormat="1" applyFont="1" applyFill="1" applyBorder="1" applyAlignment="1" applyProtection="1">
      <alignment horizontal="right" vertical="center" wrapText="1"/>
    </xf>
    <xf numFmtId="4" fontId="5" fillId="0" borderId="27" xfId="0" applyNumberFormat="1" applyFont="1" applyFill="1" applyBorder="1" applyAlignment="1" applyProtection="1">
      <alignment vertical="center" wrapText="1"/>
      <protection locked="0"/>
    </xf>
    <xf numFmtId="4" fontId="5" fillId="0" borderId="27" xfId="0" applyNumberFormat="1" applyFont="1" applyFill="1" applyBorder="1" applyAlignment="1" applyProtection="1">
      <alignment horizontal="right" vertical="center" wrapText="1"/>
      <protection locked="0"/>
    </xf>
    <xf numFmtId="4" fontId="5" fillId="0" borderId="29" xfId="0" applyNumberFormat="1" applyFont="1" applyFill="1" applyBorder="1" applyAlignment="1" applyProtection="1">
      <alignment horizontal="right" vertical="center" wrapText="1"/>
      <protection locked="0"/>
    </xf>
    <xf numFmtId="4" fontId="5" fillId="0" borderId="30" xfId="0" applyNumberFormat="1" applyFont="1" applyFill="1" applyBorder="1" applyAlignment="1" applyProtection="1">
      <alignment horizontal="right" vertical="center" wrapText="1"/>
    </xf>
    <xf numFmtId="4" fontId="5" fillId="0" borderId="17" xfId="0" applyNumberFormat="1" applyFont="1" applyFill="1" applyBorder="1" applyAlignment="1" applyProtection="1">
      <alignment horizontal="right" vertical="center" wrapText="1"/>
    </xf>
    <xf numFmtId="4" fontId="0" fillId="0" borderId="0" xfId="0" applyNumberFormat="1" applyFont="1" applyFill="1" applyBorder="1" applyAlignment="1" applyProtection="1">
      <alignment horizontal="left" vertical="top"/>
    </xf>
    <xf numFmtId="4" fontId="3" fillId="2" borderId="8" xfId="0" applyNumberFormat="1" applyFont="1" applyFill="1" applyBorder="1" applyAlignment="1" applyProtection="1">
      <alignment horizontal="right" vertical="center" wrapText="1"/>
      <protection locked="0"/>
    </xf>
    <xf numFmtId="0" fontId="0" fillId="0" borderId="7" xfId="0" applyNumberFormat="1" applyFont="1" applyFill="1" applyBorder="1" applyProtection="1"/>
    <xf numFmtId="4" fontId="3" fillId="0" borderId="15" xfId="0" applyNumberFormat="1" applyFont="1" applyFill="1" applyBorder="1" applyAlignment="1" applyProtection="1">
      <alignment horizontal="right" vertical="center" wrapText="1"/>
      <protection locked="0"/>
    </xf>
    <xf numFmtId="4" fontId="5" fillId="0" borderId="15" xfId="0" applyNumberFormat="1" applyFont="1" applyFill="1" applyBorder="1" applyAlignment="1" applyProtection="1">
      <alignment horizontal="right" vertical="center" wrapText="1"/>
      <protection locked="0"/>
    </xf>
    <xf numFmtId="4" fontId="5" fillId="0" borderId="16" xfId="0" applyNumberFormat="1" applyFont="1" applyFill="1" applyBorder="1" applyAlignment="1" applyProtection="1">
      <alignment horizontal="right" vertical="center" wrapText="1"/>
      <protection locked="0"/>
    </xf>
    <xf numFmtId="4" fontId="5" fillId="0" borderId="23" xfId="0" applyNumberFormat="1" applyFont="1" applyFill="1" applyBorder="1" applyAlignment="1" applyProtection="1">
      <alignment horizontal="right" vertical="center" wrapText="1"/>
    </xf>
    <xf numFmtId="4" fontId="3" fillId="2" borderId="9" xfId="0" applyNumberFormat="1" applyFont="1" applyFill="1" applyBorder="1" applyAlignment="1" applyProtection="1">
      <alignment horizontal="right" vertical="center" wrapText="1"/>
      <protection locked="0"/>
    </xf>
    <xf numFmtId="0" fontId="2" fillId="0" borderId="0" xfId="0" applyNumberFormat="1" applyFont="1" applyFill="1" applyBorder="1" applyProtection="1">
      <protection locked="0"/>
    </xf>
    <xf numFmtId="0" fontId="4" fillId="0" borderId="0" xfId="0" applyNumberFormat="1" applyFont="1" applyFill="1" applyBorder="1" applyAlignment="1" applyProtection="1">
      <alignment horizontal="center"/>
      <protection locked="0"/>
    </xf>
    <xf numFmtId="0" fontId="4" fillId="0" borderId="0" xfId="0" applyNumberFormat="1" applyFont="1" applyFill="1" applyBorder="1" applyProtection="1">
      <protection locked="0"/>
    </xf>
    <xf numFmtId="0" fontId="4" fillId="0" borderId="0" xfId="0" applyNumberFormat="1" applyFont="1" applyFill="1" applyBorder="1" applyAlignment="1" applyProtection="1">
      <alignment horizontal="left"/>
      <protection locked="0"/>
    </xf>
    <xf numFmtId="0" fontId="27" fillId="0" borderId="0" xfId="0" applyNumberFormat="1" applyFont="1" applyFill="1" applyBorder="1" applyAlignment="1" applyProtection="1">
      <alignment vertical="top" wrapText="1"/>
    </xf>
    <xf numFmtId="0" fontId="27" fillId="0" borderId="0" xfId="0" applyNumberFormat="1" applyFont="1" applyFill="1" applyBorder="1" applyAlignment="1" applyProtection="1">
      <alignment horizontal="center" vertical="top" wrapText="1"/>
    </xf>
    <xf numFmtId="0" fontId="28" fillId="0" borderId="0" xfId="0" applyNumberFormat="1" applyFont="1" applyFill="1" applyBorder="1" applyAlignment="1" applyProtection="1">
      <alignment vertical="top" wrapText="1"/>
    </xf>
    <xf numFmtId="0" fontId="26" fillId="0" borderId="0" xfId="0" applyNumberFormat="1" applyFont="1" applyFill="1" applyBorder="1" applyAlignment="1" applyProtection="1">
      <alignment vertical="top" wrapText="1"/>
    </xf>
    <xf numFmtId="0" fontId="28" fillId="0" borderId="0" xfId="0" applyNumberFormat="1" applyFont="1" applyFill="1" applyBorder="1" applyAlignment="1" applyProtection="1">
      <alignment horizontal="center" vertical="top" wrapText="1"/>
    </xf>
    <xf numFmtId="0" fontId="27" fillId="0" borderId="0" xfId="0" applyNumberFormat="1" applyFont="1" applyFill="1" applyBorder="1" applyAlignment="1" applyProtection="1">
      <alignment horizontal="left" vertical="top"/>
    </xf>
    <xf numFmtId="0" fontId="28" fillId="0" borderId="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xf>
    <xf numFmtId="0" fontId="32"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alignment horizontal="left" vertical="top" wrapText="1"/>
    </xf>
    <xf numFmtId="0" fontId="27" fillId="0" borderId="0" xfId="0" applyNumberFormat="1" applyFont="1" applyFill="1" applyBorder="1" applyAlignment="1" applyProtection="1">
      <alignment horizontal="left" vertical="top" wrapText="1"/>
    </xf>
    <xf numFmtId="0" fontId="34" fillId="0" borderId="0" xfId="0" applyNumberFormat="1" applyFont="1" applyFill="1" applyBorder="1" applyAlignment="1" applyProtection="1">
      <alignment horizontal="left" vertical="top"/>
    </xf>
    <xf numFmtId="0" fontId="0"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vertical="top" wrapText="1"/>
    </xf>
    <xf numFmtId="49" fontId="35" fillId="6" borderId="32" xfId="0" applyNumberFormat="1" applyFont="1" applyFill="1" applyBorder="1" applyAlignment="1">
      <alignment horizontal="left" vertical="top"/>
    </xf>
    <xf numFmtId="43" fontId="21" fillId="0" borderId="33" xfId="1" applyFont="1" applyBorder="1"/>
    <xf numFmtId="4" fontId="35" fillId="6" borderId="33" xfId="0" applyNumberFormat="1" applyFont="1" applyFill="1" applyBorder="1" applyAlignment="1">
      <alignment horizontal="right" vertical="top"/>
    </xf>
    <xf numFmtId="0" fontId="21" fillId="0" borderId="34" xfId="0" applyFont="1" applyBorder="1" applyAlignment="1">
      <alignment horizontal="center"/>
    </xf>
    <xf numFmtId="49" fontId="35" fillId="6" borderId="10" xfId="0" applyNumberFormat="1" applyFont="1" applyFill="1" applyBorder="1" applyAlignment="1">
      <alignment horizontal="left" vertical="top"/>
    </xf>
    <xf numFmtId="43" fontId="21" fillId="0" borderId="20" xfId="1" applyFont="1" applyBorder="1"/>
    <xf numFmtId="4" fontId="35" fillId="6" borderId="20" xfId="0" applyNumberFormat="1" applyFont="1" applyFill="1" applyBorder="1" applyAlignment="1">
      <alignment horizontal="right" vertical="top"/>
    </xf>
    <xf numFmtId="0" fontId="21" fillId="0" borderId="11" xfId="0" applyFont="1" applyBorder="1" applyAlignment="1">
      <alignment horizontal="center"/>
    </xf>
    <xf numFmtId="0" fontId="36" fillId="0" borderId="11" xfId="0" applyFont="1" applyBorder="1" applyAlignment="1">
      <alignment horizontal="center"/>
    </xf>
    <xf numFmtId="49" fontId="35" fillId="6" borderId="13" xfId="0" applyNumberFormat="1" applyFont="1" applyFill="1" applyBorder="1" applyAlignment="1">
      <alignment horizontal="left" vertical="top"/>
    </xf>
    <xf numFmtId="43" fontId="21" fillId="0" borderId="31" xfId="1" applyFont="1" applyBorder="1"/>
    <xf numFmtId="4" fontId="35" fillId="6" borderId="31" xfId="0" applyNumberFormat="1" applyFont="1" applyFill="1" applyBorder="1" applyAlignment="1">
      <alignment horizontal="right" vertical="top"/>
    </xf>
    <xf numFmtId="0" fontId="21" fillId="0" borderId="6" xfId="0" applyFont="1" applyBorder="1"/>
    <xf numFmtId="43" fontId="21" fillId="0" borderId="9" xfId="0" applyNumberFormat="1" applyFont="1" applyBorder="1"/>
    <xf numFmtId="0" fontId="21" fillId="0" borderId="8" xfId="0" applyFont="1" applyBorder="1"/>
    <xf numFmtId="0" fontId="21" fillId="0" borderId="34" xfId="0" applyFont="1" applyBorder="1" applyAlignment="1">
      <alignment horizontal="left"/>
    </xf>
    <xf numFmtId="0" fontId="21" fillId="0" borderId="11" xfId="0" applyFont="1" applyBorder="1" applyAlignment="1">
      <alignment horizontal="left"/>
    </xf>
    <xf numFmtId="0" fontId="36" fillId="0" borderId="11" xfId="0" applyFont="1" applyBorder="1" applyAlignment="1">
      <alignment horizontal="left"/>
    </xf>
    <xf numFmtId="0" fontId="21" fillId="0" borderId="20" xfId="0" applyFont="1" applyBorder="1" applyAlignment="1">
      <alignment horizontal="left"/>
    </xf>
    <xf numFmtId="49" fontId="35" fillId="6" borderId="35" xfId="0" applyNumberFormat="1" applyFont="1" applyFill="1" applyBorder="1" applyAlignment="1">
      <alignment horizontal="left" vertical="top"/>
    </xf>
    <xf numFmtId="4" fontId="36" fillId="6" borderId="36" xfId="0" applyNumberFormat="1" applyFont="1" applyFill="1" applyBorder="1" applyAlignment="1">
      <alignment horizontal="right" vertical="top"/>
    </xf>
    <xf numFmtId="4" fontId="36" fillId="6" borderId="20" xfId="0" applyNumberFormat="1" applyFont="1" applyFill="1" applyBorder="1" applyAlignment="1">
      <alignment horizontal="right" vertical="top"/>
    </xf>
    <xf numFmtId="49" fontId="35" fillId="6" borderId="12" xfId="0" applyNumberFormat="1" applyFont="1" applyFill="1" applyBorder="1" applyAlignment="1">
      <alignment horizontal="left" vertical="top"/>
    </xf>
    <xf numFmtId="4" fontId="36" fillId="6" borderId="21" xfId="0" applyNumberFormat="1" applyFont="1" applyFill="1" applyBorder="1" applyAlignment="1">
      <alignment horizontal="right" vertical="top"/>
    </xf>
    <xf numFmtId="164" fontId="20" fillId="0" borderId="20" xfId="1" applyNumberFormat="1" applyFont="1" applyBorder="1"/>
    <xf numFmtId="4" fontId="35" fillId="6" borderId="36" xfId="0" applyNumberFormat="1" applyFont="1" applyFill="1" applyBorder="1" applyAlignment="1">
      <alignment horizontal="right" vertical="top"/>
    </xf>
    <xf numFmtId="43" fontId="21" fillId="0" borderId="36" xfId="1" applyFont="1" applyBorder="1"/>
    <xf numFmtId="0" fontId="36" fillId="0" borderId="14" xfId="0" applyFont="1" applyBorder="1" applyAlignment="1">
      <alignment horizontal="center"/>
    </xf>
    <xf numFmtId="0" fontId="21" fillId="0" borderId="17" xfId="0" applyFont="1" applyBorder="1"/>
    <xf numFmtId="43" fontId="21" fillId="0" borderId="17" xfId="0" applyNumberFormat="1" applyFont="1" applyBorder="1"/>
    <xf numFmtId="49" fontId="35" fillId="6" borderId="32" xfId="0" applyNumberFormat="1" applyFont="1" applyFill="1" applyBorder="1" applyAlignment="1">
      <alignment horizontal="center" vertical="center" wrapText="1"/>
    </xf>
    <xf numFmtId="0" fontId="21" fillId="0" borderId="33" xfId="0" applyFont="1" applyBorder="1" applyAlignment="1">
      <alignment horizontal="center" vertical="center"/>
    </xf>
    <xf numFmtId="0" fontId="21" fillId="0" borderId="38" xfId="0" applyFont="1" applyBorder="1" applyAlignment="1">
      <alignment horizontal="center"/>
    </xf>
    <xf numFmtId="49" fontId="35" fillId="6" borderId="10" xfId="0" applyNumberFormat="1" applyFont="1" applyFill="1" applyBorder="1" applyAlignment="1">
      <alignment horizontal="center" vertical="center" wrapText="1"/>
    </xf>
    <xf numFmtId="4" fontId="35" fillId="6" borderId="21" xfId="0" applyNumberFormat="1" applyFont="1" applyFill="1" applyBorder="1" applyAlignment="1">
      <alignment horizontal="right" vertical="top"/>
    </xf>
    <xf numFmtId="0" fontId="21" fillId="0" borderId="9" xfId="0" applyFont="1" applyBorder="1"/>
    <xf numFmtId="0" fontId="21" fillId="0" borderId="24" xfId="0" applyFont="1" applyBorder="1"/>
    <xf numFmtId="43" fontId="21" fillId="0" borderId="24" xfId="0" applyNumberFormat="1" applyFont="1" applyBorder="1"/>
    <xf numFmtId="0" fontId="21" fillId="0" borderId="18" xfId="0" applyFont="1" applyBorder="1"/>
    <xf numFmtId="43" fontId="35" fillId="6" borderId="21" xfId="1" applyFont="1" applyFill="1" applyBorder="1" applyAlignment="1">
      <alignment horizontal="left" vertical="top"/>
    </xf>
    <xf numFmtId="0" fontId="36" fillId="0" borderId="39" xfId="0" applyFont="1" applyBorder="1" applyAlignment="1">
      <alignment horizontal="center"/>
    </xf>
    <xf numFmtId="0" fontId="20" fillId="0" borderId="9" xfId="0" applyFont="1" applyBorder="1"/>
    <xf numFmtId="43" fontId="21" fillId="0" borderId="8" xfId="0" applyNumberFormat="1" applyFont="1" applyBorder="1"/>
    <xf numFmtId="0" fontId="36" fillId="0" borderId="34" xfId="0" applyFont="1" applyBorder="1"/>
    <xf numFmtId="0" fontId="20" fillId="0" borderId="12" xfId="0" applyFont="1" applyBorder="1"/>
    <xf numFmtId="49" fontId="36" fillId="6" borderId="21" xfId="0" applyNumberFormat="1" applyFont="1" applyFill="1" applyBorder="1" applyAlignment="1">
      <alignment horizontal="left" vertical="top"/>
    </xf>
    <xf numFmtId="0" fontId="20" fillId="0" borderId="39" xfId="0" applyFont="1" applyBorder="1"/>
    <xf numFmtId="0" fontId="20" fillId="0" borderId="8" xfId="0" applyFont="1" applyBorder="1"/>
    <xf numFmtId="0" fontId="20" fillId="0" borderId="0" xfId="0" applyFont="1" applyBorder="1"/>
    <xf numFmtId="43" fontId="21" fillId="0" borderId="0" xfId="0" applyNumberFormat="1" applyFont="1" applyBorder="1"/>
    <xf numFmtId="0" fontId="20" fillId="0" borderId="21" xfId="0" applyFont="1" applyBorder="1"/>
    <xf numFmtId="4" fontId="35" fillId="6" borderId="40" xfId="0" applyNumberFormat="1" applyFont="1" applyFill="1" applyBorder="1" applyAlignment="1">
      <alignment horizontal="right" vertical="top"/>
    </xf>
    <xf numFmtId="4" fontId="35" fillId="6" borderId="37" xfId="0" applyNumberFormat="1" applyFont="1" applyFill="1" applyBorder="1" applyAlignment="1">
      <alignment horizontal="right" vertical="top"/>
    </xf>
    <xf numFmtId="4" fontId="35" fillId="6" borderId="41" xfId="0" applyNumberFormat="1" applyFont="1" applyFill="1" applyBorder="1" applyAlignment="1">
      <alignment horizontal="right" vertical="top"/>
    </xf>
    <xf numFmtId="49" fontId="35" fillId="6" borderId="32" xfId="0" applyNumberFormat="1" applyFont="1" applyFill="1" applyBorder="1" applyAlignment="1">
      <alignment horizontal="left" vertical="top" wrapText="1"/>
    </xf>
    <xf numFmtId="49" fontId="35" fillId="6" borderId="10" xfId="0" applyNumberFormat="1" applyFont="1" applyFill="1" applyBorder="1" applyAlignment="1">
      <alignment horizontal="left" vertical="top" wrapText="1"/>
    </xf>
    <xf numFmtId="4" fontId="35" fillId="6" borderId="42" xfId="0" applyNumberFormat="1" applyFont="1" applyFill="1" applyBorder="1" applyAlignment="1">
      <alignment horizontal="right" vertical="top"/>
    </xf>
    <xf numFmtId="49" fontId="35" fillId="6" borderId="13" xfId="0" applyNumberFormat="1" applyFont="1" applyFill="1" applyBorder="1" applyAlignment="1">
      <alignment horizontal="left" vertical="top" wrapText="1"/>
    </xf>
    <xf numFmtId="0" fontId="21" fillId="0" borderId="0" xfId="0" applyFont="1" applyBorder="1"/>
    <xf numFmtId="0" fontId="2" fillId="0" borderId="0" xfId="0" applyFont="1" applyProtection="1">
      <protection locked="0"/>
    </xf>
    <xf numFmtId="0" fontId="4" fillId="0" borderId="0" xfId="0" applyFont="1" applyBorder="1" applyAlignment="1" applyProtection="1">
      <alignment horizontal="center"/>
      <protection locked="0"/>
    </xf>
    <xf numFmtId="0" fontId="2" fillId="0" borderId="0" xfId="0" applyFont="1" applyBorder="1" applyProtection="1">
      <protection locked="0"/>
    </xf>
    <xf numFmtId="0" fontId="4" fillId="0" borderId="0" xfId="0" applyFont="1" applyBorder="1" applyProtection="1">
      <protection locked="0"/>
    </xf>
    <xf numFmtId="0" fontId="4" fillId="0" borderId="0" xfId="0" applyFont="1" applyAlignment="1" applyProtection="1">
      <alignment horizontal="center"/>
      <protection locked="0"/>
    </xf>
    <xf numFmtId="0" fontId="26" fillId="0" borderId="0" xfId="0" applyNumberFormat="1" applyFont="1" applyFill="1" applyBorder="1" applyAlignment="1" applyProtection="1">
      <alignment horizontal="left" vertical="top" wrapText="1"/>
    </xf>
    <xf numFmtId="0" fontId="0"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vertical="top" wrapText="1"/>
    </xf>
    <xf numFmtId="0" fontId="28"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vertical="top" wrapText="1"/>
    </xf>
    <xf numFmtId="0" fontId="15" fillId="5" borderId="21"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27" fillId="4" borderId="0" xfId="0" applyNumberFormat="1" applyFont="1" applyFill="1" applyBorder="1" applyAlignment="1" applyProtection="1">
      <alignment horizontal="left" vertical="top" wrapText="1"/>
    </xf>
    <xf numFmtId="0" fontId="27" fillId="0" borderId="0" xfId="0" applyNumberFormat="1" applyFont="1" applyFill="1" applyBorder="1" applyAlignment="1" applyProtection="1">
      <alignment horizontal="left" vertical="top" wrapText="1"/>
    </xf>
    <xf numFmtId="0" fontId="27" fillId="0" borderId="0" xfId="0" applyNumberFormat="1" applyFont="1" applyFill="1" applyBorder="1" applyAlignment="1" applyProtection="1">
      <alignment horizontal="center" vertical="top" wrapText="1"/>
    </xf>
    <xf numFmtId="0" fontId="25" fillId="3" borderId="1" xfId="0" applyNumberFormat="1" applyFont="1" applyFill="1" applyBorder="1" applyAlignment="1" applyProtection="1">
      <alignment horizontal="center" vertical="top" wrapText="1"/>
    </xf>
    <xf numFmtId="0" fontId="25" fillId="3" borderId="2" xfId="0" applyNumberFormat="1" applyFont="1" applyFill="1" applyBorder="1" applyAlignment="1" applyProtection="1">
      <alignment horizontal="center" vertical="top" wrapText="1"/>
    </xf>
    <xf numFmtId="0" fontId="25" fillId="3" borderId="3" xfId="0" applyNumberFormat="1" applyFont="1" applyFill="1" applyBorder="1" applyAlignment="1" applyProtection="1">
      <alignment horizontal="center" vertical="top" wrapText="1"/>
    </xf>
    <xf numFmtId="0" fontId="25" fillId="3" borderId="4" xfId="0" applyNumberFormat="1" applyFont="1" applyFill="1" applyBorder="1" applyAlignment="1" applyProtection="1">
      <alignment horizontal="center" vertical="top" wrapText="1"/>
    </xf>
    <xf numFmtId="0" fontId="25" fillId="3" borderId="0" xfId="0" applyNumberFormat="1" applyFont="1" applyFill="1" applyBorder="1" applyAlignment="1" applyProtection="1">
      <alignment horizontal="center" vertical="top" wrapText="1"/>
    </xf>
    <xf numFmtId="0" fontId="25" fillId="3" borderId="5" xfId="0" applyNumberFormat="1" applyFont="1" applyFill="1" applyBorder="1" applyAlignment="1" applyProtection="1">
      <alignment horizontal="center" vertical="top" wrapText="1"/>
    </xf>
    <xf numFmtId="0" fontId="25" fillId="3" borderId="24" xfId="0" applyNumberFormat="1" applyFont="1" applyFill="1" applyBorder="1" applyAlignment="1" applyProtection="1">
      <alignment horizontal="center" vertical="top" wrapText="1"/>
    </xf>
    <xf numFmtId="0" fontId="25" fillId="3" borderId="25" xfId="0" applyNumberFormat="1" applyFont="1" applyFill="1" applyBorder="1" applyAlignment="1" applyProtection="1">
      <alignment horizontal="center" vertical="top" wrapText="1"/>
    </xf>
    <xf numFmtId="0" fontId="25" fillId="3" borderId="18" xfId="0" applyNumberFormat="1" applyFont="1" applyFill="1" applyBorder="1" applyAlignment="1" applyProtection="1">
      <alignment horizontal="center" vertical="top" wrapText="1"/>
    </xf>
    <xf numFmtId="0" fontId="2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49" fontId="4" fillId="3" borderId="6" xfId="0" applyNumberFormat="1" applyFont="1" applyFill="1" applyBorder="1" applyAlignment="1" applyProtection="1">
      <alignment horizontal="center" vertical="center"/>
    </xf>
    <xf numFmtId="49" fontId="4" fillId="3" borderId="7" xfId="0" applyNumberFormat="1" applyFont="1" applyFill="1" applyBorder="1" applyAlignment="1" applyProtection="1">
      <alignment horizontal="center" vertical="center"/>
    </xf>
    <xf numFmtId="49" fontId="4" fillId="3" borderId="8" xfId="0" applyNumberFormat="1" applyFont="1" applyFill="1" applyBorder="1" applyAlignment="1" applyProtection="1">
      <alignment horizontal="center" vertical="center"/>
    </xf>
    <xf numFmtId="49" fontId="3" fillId="2" borderId="6" xfId="0" applyNumberFormat="1" applyFont="1" applyFill="1" applyBorder="1" applyAlignment="1" applyProtection="1">
      <alignment horizontal="center" vertical="center"/>
    </xf>
    <xf numFmtId="49" fontId="3" fillId="2" borderId="7" xfId="0" applyNumberFormat="1" applyFont="1" applyFill="1" applyBorder="1" applyAlignment="1" applyProtection="1">
      <alignment horizontal="center" vertical="center"/>
    </xf>
    <xf numFmtId="49" fontId="3" fillId="2" borderId="8"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left" vertical="center"/>
    </xf>
    <xf numFmtId="0" fontId="4" fillId="2" borderId="2" xfId="0" applyNumberFormat="1" applyFont="1" applyFill="1" applyBorder="1" applyAlignment="1" applyProtection="1">
      <alignment horizontal="left" vertical="center"/>
    </xf>
    <xf numFmtId="0" fontId="4" fillId="2" borderId="3" xfId="0" applyNumberFormat="1" applyFont="1" applyFill="1" applyBorder="1" applyAlignment="1" applyProtection="1">
      <alignment horizontal="left" vertical="center"/>
    </xf>
    <xf numFmtId="0" fontId="2" fillId="0" borderId="6" xfId="0" applyNumberFormat="1" applyFont="1" applyFill="1" applyBorder="1" applyAlignment="1" applyProtection="1">
      <alignment horizontal="left"/>
    </xf>
    <xf numFmtId="0" fontId="2" fillId="0" borderId="7" xfId="0" applyNumberFormat="1" applyFont="1" applyFill="1" applyBorder="1" applyAlignment="1" applyProtection="1">
      <alignment horizontal="left"/>
    </xf>
    <xf numFmtId="0" fontId="2" fillId="0" borderId="8" xfId="0" applyNumberFormat="1" applyFont="1" applyFill="1" applyBorder="1" applyAlignment="1" applyProtection="1">
      <alignment horizontal="left"/>
    </xf>
    <xf numFmtId="0" fontId="31" fillId="0" borderId="0" xfId="0" applyNumberFormat="1" applyFont="1" applyFill="1" applyBorder="1" applyAlignment="1" applyProtection="1">
      <alignment horizontal="left" vertical="top" wrapText="1"/>
    </xf>
    <xf numFmtId="0" fontId="19" fillId="0" borderId="0" xfId="0" applyNumberFormat="1" applyFont="1" applyFill="1" applyBorder="1" applyAlignment="1" applyProtection="1">
      <alignment horizontal="left" vertical="top" wrapText="1"/>
    </xf>
    <xf numFmtId="0" fontId="18" fillId="0" borderId="0"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left" vertical="top" wrapText="1"/>
    </xf>
    <xf numFmtId="49" fontId="4" fillId="3" borderId="6" xfId="0" applyNumberFormat="1" applyFont="1" applyFill="1" applyBorder="1" applyAlignment="1" applyProtection="1">
      <alignment horizontal="center" vertical="center" wrapText="1"/>
    </xf>
    <xf numFmtId="49" fontId="4" fillId="3" borderId="7" xfId="0" applyNumberFormat="1" applyFont="1" applyFill="1" applyBorder="1" applyAlignment="1" applyProtection="1">
      <alignment horizontal="center" vertical="center" wrapText="1"/>
    </xf>
    <xf numFmtId="49" fontId="4" fillId="3" borderId="8"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3"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wrapText="1"/>
    </xf>
    <xf numFmtId="0" fontId="3" fillId="3" borderId="0" xfId="0" applyNumberFormat="1" applyFont="1" applyFill="1" applyBorder="1" applyAlignment="1" applyProtection="1">
      <alignment horizontal="center" vertical="center" wrapText="1"/>
    </xf>
    <xf numFmtId="0" fontId="3" fillId="3" borderId="5" xfId="0" applyNumberFormat="1" applyFont="1" applyFill="1" applyBorder="1" applyAlignment="1" applyProtection="1">
      <alignment horizontal="center" vertical="center" wrapText="1"/>
    </xf>
    <xf numFmtId="0" fontId="3" fillId="3" borderId="4" xfId="0" applyNumberFormat="1" applyFont="1" applyFill="1" applyBorder="1" applyAlignment="1" applyProtection="1">
      <alignment horizontal="center" vertical="center" wrapText="1"/>
      <protection locked="0"/>
    </xf>
    <xf numFmtId="0" fontId="3" fillId="3" borderId="0" xfId="0" applyNumberFormat="1" applyFont="1" applyFill="1" applyBorder="1" applyAlignment="1" applyProtection="1">
      <alignment horizontal="center" vertical="center" wrapText="1"/>
      <protection locked="0"/>
    </xf>
    <xf numFmtId="0" fontId="3" fillId="3" borderId="5" xfId="0" applyNumberFormat="1" applyFont="1" applyFill="1" applyBorder="1" applyAlignment="1" applyProtection="1">
      <alignment horizontal="center" vertical="center" wrapText="1"/>
      <protection locked="0"/>
    </xf>
    <xf numFmtId="0" fontId="3" fillId="3" borderId="24" xfId="0" applyNumberFormat="1" applyFont="1" applyFill="1" applyBorder="1" applyAlignment="1" applyProtection="1">
      <alignment horizontal="center" vertical="center" wrapText="1"/>
      <protection locked="0"/>
    </xf>
    <xf numFmtId="0" fontId="3" fillId="3" borderId="25" xfId="0" applyNumberFormat="1" applyFont="1" applyFill="1" applyBorder="1" applyAlignment="1" applyProtection="1">
      <alignment horizontal="center" vertical="center" wrapText="1"/>
      <protection locked="0"/>
    </xf>
    <xf numFmtId="0" fontId="3" fillId="3" borderId="18" xfId="0" applyNumberFormat="1" applyFont="1" applyFill="1" applyBorder="1" applyAlignment="1" applyProtection="1">
      <alignment horizontal="center" vertical="center" wrapText="1"/>
      <protection locked="0"/>
    </xf>
    <xf numFmtId="0" fontId="3" fillId="3" borderId="24" xfId="0" applyNumberFormat="1" applyFont="1" applyFill="1" applyBorder="1" applyAlignment="1" applyProtection="1">
      <alignment horizontal="left" vertical="center" wrapText="1"/>
    </xf>
    <xf numFmtId="0" fontId="3" fillId="3" borderId="25"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left" vertical="center" wrapText="1"/>
    </xf>
    <xf numFmtId="0" fontId="3" fillId="0" borderId="20" xfId="0" applyNumberFormat="1" applyFont="1" applyFill="1" applyBorder="1" applyAlignment="1" applyProtection="1">
      <alignment horizontal="left" vertical="center" wrapText="1"/>
    </xf>
    <xf numFmtId="0" fontId="3" fillId="0" borderId="22"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5" fillId="0" borderId="20" xfId="0" applyNumberFormat="1" applyFont="1" applyFill="1" applyBorder="1" applyAlignment="1" applyProtection="1">
      <alignment horizontal="left" vertical="center" wrapText="1"/>
    </xf>
    <xf numFmtId="0" fontId="5" fillId="0" borderId="22" xfId="0" applyNumberFormat="1" applyFont="1" applyFill="1" applyBorder="1" applyAlignment="1" applyProtection="1">
      <alignment horizontal="left" vertical="center" wrapText="1"/>
    </xf>
    <xf numFmtId="0" fontId="5" fillId="0" borderId="13" xfId="0" applyNumberFormat="1" applyFont="1" applyFill="1" applyBorder="1" applyAlignment="1" applyProtection="1">
      <alignment horizontal="left" vertical="center" wrapText="1"/>
    </xf>
    <xf numFmtId="0" fontId="5" fillId="0" borderId="31" xfId="0" applyNumberFormat="1" applyFont="1" applyFill="1" applyBorder="1" applyAlignment="1" applyProtection="1">
      <alignment horizontal="left" vertical="center" wrapText="1"/>
    </xf>
    <xf numFmtId="0" fontId="5" fillId="0" borderId="28"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left" vertical="center" wrapText="1"/>
    </xf>
    <xf numFmtId="0" fontId="5" fillId="0" borderId="21"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4" fontId="3" fillId="0" borderId="2" xfId="0" applyNumberFormat="1" applyFont="1" applyFill="1" applyBorder="1" applyAlignment="1" applyProtection="1">
      <alignment horizontal="center"/>
    </xf>
    <xf numFmtId="0" fontId="3" fillId="2" borderId="1"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alignment horizontal="center" vertical="center"/>
      <protection locked="0"/>
    </xf>
    <xf numFmtId="0" fontId="3" fillId="2" borderId="3"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xf numFmtId="0" fontId="3" fillId="2" borderId="24" xfId="0" applyNumberFormat="1" applyFont="1" applyFill="1" applyBorder="1" applyAlignment="1" applyProtection="1">
      <alignment horizontal="center" vertical="center"/>
      <protection locked="0"/>
    </xf>
    <xf numFmtId="0" fontId="3" fillId="2" borderId="25" xfId="0" applyNumberFormat="1"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xf>
    <xf numFmtId="0" fontId="5" fillId="0" borderId="20" xfId="0" applyNumberFormat="1" applyFont="1" applyFill="1" applyBorder="1" applyAlignment="1" applyProtection="1">
      <alignment horizontal="left" vertical="center"/>
    </xf>
    <xf numFmtId="0" fontId="5" fillId="0" borderId="11"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31"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xf>
    <xf numFmtId="0" fontId="3" fillId="2" borderId="24" xfId="0" applyNumberFormat="1" applyFont="1" applyFill="1" applyBorder="1" applyAlignment="1" applyProtection="1">
      <alignment horizontal="left" vertical="center" wrapText="1"/>
    </xf>
    <xf numFmtId="0" fontId="3" fillId="2" borderId="25"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738187</xdr:colOff>
      <xdr:row>484</xdr:row>
      <xdr:rowOff>0</xdr:rowOff>
    </xdr:from>
    <xdr:to>
      <xdr:col>7</xdr:col>
      <xdr:colOff>177940</xdr:colOff>
      <xdr:row>484</xdr:row>
      <xdr:rowOff>0</xdr:rowOff>
    </xdr:to>
    <xdr:cxnSp macro="">
      <xdr:nvCxnSpPr>
        <xdr:cNvPr id="4" name="Conector recto 3"/>
        <xdr:cNvCxnSpPr/>
      </xdr:nvCxnSpPr>
      <xdr:spPr>
        <a:xfrm>
          <a:off x="6557857" y="101268544"/>
          <a:ext cx="357423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397747</xdr:colOff>
      <xdr:row>484</xdr:row>
      <xdr:rowOff>10467</xdr:rowOff>
    </xdr:from>
    <xdr:to>
      <xdr:col>4</xdr:col>
      <xdr:colOff>586154</xdr:colOff>
      <xdr:row>484</xdr:row>
      <xdr:rowOff>10467</xdr:rowOff>
    </xdr:to>
    <xdr:cxnSp macro="">
      <xdr:nvCxnSpPr>
        <xdr:cNvPr id="8" name="Conector recto 7"/>
        <xdr:cNvCxnSpPr/>
      </xdr:nvCxnSpPr>
      <xdr:spPr>
        <a:xfrm>
          <a:off x="1245577" y="101279011"/>
          <a:ext cx="35797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EF_ND">
    <pageSetUpPr fitToPage="1"/>
  </sheetPr>
  <dimension ref="B1:P492"/>
  <sheetViews>
    <sheetView tabSelected="1" zoomScale="91" zoomScaleNormal="91" zoomScaleSheetLayoutView="82" workbookViewId="0">
      <selection activeCell="H482" sqref="H482"/>
    </sheetView>
  </sheetViews>
  <sheetFormatPr baseColWidth="10" defaultColWidth="8" defaultRowHeight="15"/>
  <cols>
    <col min="1" max="1" width="6.140625" style="1" customWidth="1"/>
    <col min="2" max="2" width="6.5703125" style="1" customWidth="1"/>
    <col min="3" max="3" width="23.7109375" style="1" customWidth="1"/>
    <col min="4" max="4" width="27.140625" style="1" customWidth="1"/>
    <col min="5" max="5" width="23.7109375" style="1" customWidth="1"/>
    <col min="6" max="6" width="43.140625" style="1" customWidth="1"/>
    <col min="7" max="7" width="18.85546875" style="1" customWidth="1"/>
    <col min="8" max="8" width="37.42578125" style="1" customWidth="1"/>
    <col min="9" max="9" width="8" style="1" customWidth="1"/>
    <col min="10" max="10" width="19.28515625" style="1" customWidth="1"/>
    <col min="11" max="11" width="3" style="1" customWidth="1"/>
    <col min="12" max="12" width="13" style="1" customWidth="1"/>
    <col min="13" max="13" width="19" style="1" customWidth="1"/>
    <col min="14" max="14" width="8" style="1" customWidth="1"/>
    <col min="15" max="16384" width="8" style="1"/>
  </cols>
  <sheetData>
    <row r="1" spans="2:13" ht="15.75">
      <c r="B1" s="143" t="s">
        <v>58</v>
      </c>
      <c r="C1" s="144"/>
      <c r="D1" s="144"/>
      <c r="E1" s="144"/>
      <c r="F1" s="144"/>
      <c r="G1" s="144"/>
      <c r="H1" s="144"/>
      <c r="I1" s="144"/>
      <c r="J1" s="145"/>
      <c r="K1" s="2"/>
      <c r="L1" s="2"/>
      <c r="M1" s="2"/>
    </row>
    <row r="2" spans="2:13" ht="15.75">
      <c r="B2" s="146" t="s">
        <v>59</v>
      </c>
      <c r="C2" s="147"/>
      <c r="D2" s="147"/>
      <c r="E2" s="147"/>
      <c r="F2" s="147"/>
      <c r="G2" s="147"/>
      <c r="H2" s="147"/>
      <c r="I2" s="147"/>
      <c r="J2" s="148"/>
      <c r="K2" s="2"/>
      <c r="L2" s="2"/>
      <c r="M2" s="2"/>
    </row>
    <row r="3" spans="2:13" ht="15.75">
      <c r="B3" s="146" t="s">
        <v>60</v>
      </c>
      <c r="C3" s="147"/>
      <c r="D3" s="147"/>
      <c r="E3" s="147"/>
      <c r="F3" s="147"/>
      <c r="G3" s="147"/>
      <c r="H3" s="147"/>
      <c r="I3" s="147"/>
      <c r="J3" s="148"/>
      <c r="K3" s="2"/>
      <c r="L3" s="2"/>
      <c r="M3" s="2"/>
    </row>
    <row r="4" spans="2:13" ht="16.5" thickBot="1">
      <c r="B4" s="149" t="s">
        <v>151</v>
      </c>
      <c r="C4" s="150"/>
      <c r="D4" s="150"/>
      <c r="E4" s="150"/>
      <c r="F4" s="150"/>
      <c r="G4" s="150"/>
      <c r="H4" s="150"/>
      <c r="I4" s="150"/>
      <c r="J4" s="151"/>
      <c r="K4" s="2"/>
      <c r="L4" s="2"/>
      <c r="M4" s="2"/>
    </row>
    <row r="5" spans="2:13">
      <c r="B5" s="3"/>
      <c r="C5" s="3"/>
      <c r="D5" s="3"/>
      <c r="E5" s="3"/>
      <c r="F5" s="3"/>
      <c r="G5" s="3"/>
      <c r="H5" s="3"/>
      <c r="I5" s="3"/>
      <c r="J5" s="3"/>
      <c r="K5" s="3"/>
      <c r="L5" s="3"/>
      <c r="M5" s="3"/>
    </row>
    <row r="6" spans="2:13">
      <c r="B6" s="152" t="s">
        <v>61</v>
      </c>
      <c r="C6" s="152"/>
      <c r="D6" s="152"/>
      <c r="E6" s="152"/>
      <c r="F6" s="152"/>
      <c r="G6" s="152"/>
      <c r="H6" s="152"/>
      <c r="I6" s="152"/>
      <c r="J6" s="152"/>
      <c r="K6" s="54"/>
      <c r="L6" s="54"/>
      <c r="M6" s="54"/>
    </row>
    <row r="7" spans="2:13">
      <c r="B7" s="56"/>
      <c r="C7" s="56"/>
      <c r="D7" s="56"/>
      <c r="E7" s="56"/>
      <c r="F7" s="56"/>
      <c r="G7" s="56"/>
      <c r="H7" s="56"/>
      <c r="I7" s="56"/>
      <c r="J7" s="56"/>
      <c r="K7" s="54"/>
      <c r="L7" s="54"/>
      <c r="M7" s="54"/>
    </row>
    <row r="8" spans="2:13">
      <c r="B8" s="130" t="s">
        <v>62</v>
      </c>
      <c r="C8" s="130"/>
      <c r="D8" s="130"/>
      <c r="E8" s="130"/>
      <c r="F8" s="130"/>
      <c r="G8" s="130"/>
      <c r="H8" s="130"/>
      <c r="I8" s="130"/>
      <c r="J8" s="130"/>
      <c r="K8" s="52"/>
      <c r="L8" s="52"/>
      <c r="M8" s="52"/>
    </row>
    <row r="9" spans="2:13">
      <c r="B9" s="140"/>
      <c r="C9" s="140"/>
      <c r="D9" s="140"/>
      <c r="E9" s="57"/>
      <c r="F9" s="57"/>
      <c r="G9" s="57"/>
      <c r="H9" s="57"/>
      <c r="I9" s="57"/>
      <c r="J9" s="57"/>
      <c r="K9" s="57"/>
      <c r="L9" s="57"/>
      <c r="M9" s="57"/>
    </row>
    <row r="10" spans="2:13" ht="28.5" customHeight="1">
      <c r="B10" s="130" t="s">
        <v>152</v>
      </c>
      <c r="C10" s="130"/>
      <c r="D10" s="130"/>
      <c r="E10" s="130"/>
      <c r="F10" s="130"/>
      <c r="G10" s="130"/>
      <c r="H10" s="130"/>
      <c r="I10" s="130"/>
      <c r="J10" s="130"/>
      <c r="K10" s="130"/>
      <c r="L10" s="130"/>
      <c r="M10" s="130"/>
    </row>
    <row r="11" spans="2:13" ht="42" customHeight="1">
      <c r="B11" s="130" t="s">
        <v>63</v>
      </c>
      <c r="C11" s="130"/>
      <c r="D11" s="130"/>
      <c r="E11" s="130"/>
      <c r="F11" s="130"/>
      <c r="G11" s="130"/>
      <c r="H11" s="130"/>
      <c r="I11" s="130"/>
      <c r="J11" s="130"/>
      <c r="K11" s="55"/>
      <c r="L11" s="55"/>
      <c r="M11" s="55"/>
    </row>
    <row r="12" spans="2:13" ht="14.25" customHeight="1">
      <c r="B12" s="61"/>
      <c r="C12" s="61"/>
      <c r="D12" s="61"/>
      <c r="E12" s="61"/>
      <c r="F12" s="61"/>
      <c r="G12" s="61"/>
      <c r="H12" s="61"/>
      <c r="I12" s="61"/>
      <c r="J12" s="61"/>
      <c r="K12" s="55"/>
      <c r="L12" s="55"/>
      <c r="M12" s="55"/>
    </row>
    <row r="13" spans="2:13" ht="35.25" customHeight="1">
      <c r="B13" s="130" t="s">
        <v>106</v>
      </c>
      <c r="C13" s="141"/>
      <c r="D13" s="141"/>
      <c r="E13" s="141"/>
      <c r="F13" s="141"/>
      <c r="G13" s="141"/>
      <c r="H13" s="141"/>
      <c r="I13" s="141"/>
      <c r="J13" s="141"/>
      <c r="K13" s="52"/>
      <c r="L13" s="52"/>
      <c r="M13" s="52"/>
    </row>
    <row r="14" spans="2:13" ht="46.5" customHeight="1">
      <c r="B14" s="130" t="s">
        <v>122</v>
      </c>
      <c r="C14" s="130"/>
      <c r="D14" s="130"/>
      <c r="E14" s="130"/>
      <c r="F14" s="130"/>
      <c r="G14" s="130"/>
      <c r="H14" s="130"/>
      <c r="I14" s="130"/>
      <c r="J14" s="130"/>
      <c r="K14" s="52"/>
      <c r="L14" s="52"/>
      <c r="M14" s="52"/>
    </row>
    <row r="15" spans="2:13">
      <c r="B15" s="57"/>
      <c r="C15" s="57"/>
      <c r="D15" s="57"/>
      <c r="E15" s="57"/>
      <c r="F15" s="57"/>
      <c r="G15" s="140"/>
      <c r="H15" s="140"/>
      <c r="I15" s="140"/>
      <c r="J15" s="140"/>
      <c r="K15" s="57"/>
      <c r="L15" s="57"/>
      <c r="M15" s="57"/>
    </row>
    <row r="16" spans="2:13" ht="18.75" customHeight="1">
      <c r="B16" s="130" t="s">
        <v>64</v>
      </c>
      <c r="C16" s="130"/>
      <c r="D16" s="130"/>
      <c r="E16" s="130"/>
      <c r="F16" s="130"/>
      <c r="G16" s="130"/>
      <c r="H16" s="130"/>
      <c r="I16" s="130"/>
      <c r="J16" s="130"/>
      <c r="K16" s="55"/>
      <c r="L16" s="55"/>
      <c r="M16" s="55"/>
    </row>
    <row r="17" spans="2:13" ht="48.75" customHeight="1">
      <c r="B17" s="141" t="s">
        <v>103</v>
      </c>
      <c r="C17" s="141"/>
      <c r="D17" s="141"/>
      <c r="E17" s="141"/>
      <c r="F17" s="141"/>
      <c r="G17" s="141"/>
      <c r="H17" s="141"/>
      <c r="I17" s="141"/>
      <c r="J17" s="141"/>
      <c r="K17" s="52"/>
      <c r="L17" s="52"/>
      <c r="M17" s="52"/>
    </row>
    <row r="18" spans="2:13">
      <c r="B18" s="142" t="s">
        <v>100</v>
      </c>
      <c r="C18" s="142"/>
      <c r="D18" s="142"/>
      <c r="E18" s="142"/>
      <c r="F18" s="142"/>
      <c r="G18" s="142"/>
      <c r="H18" s="142"/>
      <c r="I18" s="142"/>
      <c r="J18" s="142"/>
      <c r="K18" s="52"/>
      <c r="L18" s="52"/>
      <c r="M18" s="52"/>
    </row>
    <row r="19" spans="2:13">
      <c r="B19" s="142" t="s">
        <v>101</v>
      </c>
      <c r="C19" s="142"/>
      <c r="D19" s="142"/>
      <c r="E19" s="142"/>
      <c r="F19" s="142"/>
      <c r="G19" s="142"/>
      <c r="H19" s="142"/>
      <c r="I19" s="142"/>
      <c r="J19" s="142"/>
      <c r="K19" s="52"/>
      <c r="L19" s="52"/>
      <c r="M19" s="52"/>
    </row>
    <row r="20" spans="2:13">
      <c r="B20" s="53"/>
      <c r="C20" s="53"/>
      <c r="D20" s="53"/>
      <c r="E20" s="53"/>
      <c r="F20" s="53"/>
      <c r="G20" s="53"/>
      <c r="H20" s="53"/>
      <c r="I20" s="53"/>
      <c r="J20" s="53"/>
      <c r="K20" s="53"/>
      <c r="L20" s="53"/>
      <c r="M20" s="53"/>
    </row>
    <row r="21" spans="2:13">
      <c r="B21" s="141" t="s">
        <v>102</v>
      </c>
      <c r="C21" s="141"/>
      <c r="D21" s="141"/>
      <c r="E21" s="141"/>
      <c r="F21" s="141"/>
      <c r="G21" s="141"/>
      <c r="H21" s="141"/>
      <c r="I21" s="52"/>
      <c r="J21" s="52"/>
      <c r="K21" s="52"/>
      <c r="L21" s="52"/>
      <c r="M21" s="52"/>
    </row>
    <row r="22" spans="2:13">
      <c r="B22" s="62"/>
      <c r="C22" s="62"/>
      <c r="D22" s="62"/>
      <c r="E22" s="62"/>
      <c r="F22" s="62"/>
      <c r="G22" s="62"/>
      <c r="H22" s="62"/>
      <c r="I22" s="52"/>
      <c r="J22" s="52"/>
      <c r="K22" s="52"/>
      <c r="L22" s="52"/>
      <c r="M22" s="52"/>
    </row>
    <row r="23" spans="2:13">
      <c r="B23" s="133" t="s">
        <v>65</v>
      </c>
      <c r="C23" s="133"/>
      <c r="D23" s="133"/>
      <c r="E23" s="133"/>
      <c r="F23" s="133"/>
      <c r="G23" s="133"/>
      <c r="H23" s="133"/>
      <c r="I23" s="133"/>
      <c r="J23" s="133"/>
      <c r="K23" s="133"/>
      <c r="L23" s="133"/>
      <c r="M23" s="133"/>
    </row>
    <row r="24" spans="2:13" ht="36" customHeight="1">
      <c r="B24" s="130" t="s">
        <v>66</v>
      </c>
      <c r="C24" s="130"/>
      <c r="D24" s="130"/>
      <c r="E24" s="130"/>
      <c r="F24" s="130"/>
      <c r="G24" s="130"/>
      <c r="H24" s="130"/>
      <c r="I24" s="130"/>
      <c r="J24" s="130"/>
      <c r="K24" s="5"/>
      <c r="L24" s="5"/>
      <c r="M24" s="5"/>
    </row>
    <row r="25" spans="2:13">
      <c r="B25" s="6"/>
      <c r="C25" s="6"/>
      <c r="D25" s="6"/>
      <c r="E25" s="6"/>
      <c r="F25" s="6"/>
      <c r="G25" s="6"/>
      <c r="H25" s="6"/>
      <c r="I25" s="6"/>
      <c r="J25" s="6"/>
      <c r="K25" s="6"/>
      <c r="L25" s="6"/>
      <c r="M25" s="6"/>
    </row>
    <row r="26" spans="2:13">
      <c r="B26" s="133" t="s">
        <v>67</v>
      </c>
      <c r="C26" s="133"/>
      <c r="D26" s="133"/>
      <c r="E26" s="133"/>
      <c r="F26" s="133"/>
      <c r="G26" s="133"/>
      <c r="H26" s="133"/>
      <c r="I26" s="133"/>
      <c r="J26" s="54"/>
      <c r="K26" s="54"/>
      <c r="L26" s="54"/>
      <c r="M26" s="54"/>
    </row>
    <row r="27" spans="2:13" ht="39" customHeight="1">
      <c r="B27" s="130" t="s">
        <v>107</v>
      </c>
      <c r="C27" s="131"/>
      <c r="D27" s="131"/>
      <c r="E27" s="131"/>
      <c r="F27" s="131"/>
      <c r="G27" s="131"/>
      <c r="H27" s="131"/>
      <c r="I27" s="131"/>
      <c r="J27" s="131"/>
      <c r="K27" s="5"/>
      <c r="L27" s="5"/>
      <c r="M27" s="5"/>
    </row>
    <row r="28" spans="2:13" ht="15" customHeight="1"/>
    <row r="29" spans="2:13" ht="36.75" customHeight="1">
      <c r="B29" s="130" t="s">
        <v>123</v>
      </c>
      <c r="C29" s="130"/>
      <c r="D29" s="130"/>
      <c r="E29" s="130"/>
      <c r="F29" s="130"/>
      <c r="G29" s="130"/>
      <c r="H29" s="130"/>
      <c r="I29" s="130"/>
      <c r="J29" s="130"/>
      <c r="K29" s="55"/>
      <c r="L29" s="55"/>
      <c r="M29" s="55"/>
    </row>
    <row r="30" spans="2:13">
      <c r="B30" s="132"/>
      <c r="C30" s="132"/>
      <c r="D30" s="132"/>
      <c r="E30" s="132"/>
      <c r="F30" s="132"/>
      <c r="G30" s="132"/>
      <c r="H30" s="132"/>
      <c r="I30" s="132"/>
      <c r="J30" s="132"/>
      <c r="K30" s="7"/>
      <c r="L30" s="7"/>
      <c r="M30" s="7"/>
    </row>
    <row r="31" spans="2:13" ht="24" customHeight="1">
      <c r="B31" s="65"/>
      <c r="C31" s="137" t="s">
        <v>124</v>
      </c>
      <c r="D31" s="14" t="s">
        <v>125</v>
      </c>
      <c r="E31" s="14" t="s">
        <v>125</v>
      </c>
      <c r="F31" s="14" t="s">
        <v>126</v>
      </c>
      <c r="G31" s="65"/>
      <c r="H31" s="65"/>
      <c r="I31" s="65"/>
      <c r="J31" s="65"/>
      <c r="K31" s="7"/>
      <c r="L31" s="7"/>
      <c r="M31" s="7"/>
    </row>
    <row r="32" spans="2:13" ht="15.75" thickBot="1">
      <c r="B32" s="65"/>
      <c r="C32" s="138"/>
      <c r="D32" s="14">
        <v>2020</v>
      </c>
      <c r="E32" s="14">
        <v>2021</v>
      </c>
      <c r="F32" s="14" t="s">
        <v>127</v>
      </c>
      <c r="G32" s="65"/>
      <c r="H32" s="65"/>
      <c r="I32" s="65"/>
      <c r="J32" s="65"/>
      <c r="K32" s="7"/>
      <c r="L32" s="7"/>
      <c r="M32" s="7"/>
    </row>
    <row r="33" spans="2:13">
      <c r="B33" s="65"/>
      <c r="C33" s="66"/>
      <c r="D33" s="67">
        <v>141331.41</v>
      </c>
      <c r="E33" s="68">
        <v>47437.4</v>
      </c>
      <c r="F33" s="81" t="s">
        <v>68</v>
      </c>
      <c r="G33" s="65"/>
      <c r="H33" s="65"/>
      <c r="I33" s="65"/>
      <c r="J33" s="65"/>
      <c r="K33" s="7"/>
      <c r="L33" s="7"/>
      <c r="M33" s="7"/>
    </row>
    <row r="34" spans="2:13">
      <c r="B34" s="65"/>
      <c r="C34" s="70"/>
      <c r="D34" s="71">
        <v>591137.71</v>
      </c>
      <c r="E34" s="72">
        <v>360485.14</v>
      </c>
      <c r="F34" s="82" t="s">
        <v>69</v>
      </c>
      <c r="G34" s="65"/>
      <c r="H34" s="65"/>
      <c r="I34" s="65"/>
      <c r="J34" s="65"/>
      <c r="K34" s="7"/>
      <c r="L34" s="7"/>
      <c r="M34" s="7"/>
    </row>
    <row r="35" spans="2:13">
      <c r="B35" s="65"/>
      <c r="C35" s="70"/>
      <c r="D35" s="71">
        <v>160126.39999999999</v>
      </c>
      <c r="E35" s="72">
        <v>235133.72</v>
      </c>
      <c r="F35" s="82" t="s">
        <v>70</v>
      </c>
      <c r="G35" s="65"/>
      <c r="H35" s="65"/>
      <c r="I35" s="65"/>
      <c r="J35" s="65"/>
      <c r="K35" s="7"/>
      <c r="L35" s="7"/>
      <c r="M35" s="7"/>
    </row>
    <row r="36" spans="2:13">
      <c r="B36" s="65"/>
      <c r="C36" s="70"/>
      <c r="D36" s="71">
        <v>123357.74</v>
      </c>
      <c r="E36" s="72">
        <v>137572.04999999999</v>
      </c>
      <c r="F36" s="82" t="s">
        <v>71</v>
      </c>
      <c r="G36" s="65"/>
      <c r="H36" s="65"/>
      <c r="I36" s="65"/>
      <c r="J36" s="65"/>
      <c r="K36" s="7"/>
      <c r="L36" s="7"/>
      <c r="M36" s="7"/>
    </row>
    <row r="37" spans="2:13">
      <c r="B37" s="65"/>
      <c r="C37" s="70"/>
      <c r="D37" s="71">
        <v>963987.35</v>
      </c>
      <c r="E37" s="72">
        <v>371127.78</v>
      </c>
      <c r="F37" s="82" t="s">
        <v>72</v>
      </c>
      <c r="G37" s="65"/>
      <c r="H37" s="65"/>
      <c r="I37" s="65"/>
      <c r="J37" s="65"/>
      <c r="K37" s="7"/>
      <c r="L37" s="7"/>
      <c r="M37" s="7"/>
    </row>
    <row r="38" spans="2:13">
      <c r="B38" s="65"/>
      <c r="C38" s="70"/>
      <c r="D38" s="71">
        <v>541609.05000000005</v>
      </c>
      <c r="E38" s="72">
        <v>726031.63</v>
      </c>
      <c r="F38" s="82" t="s">
        <v>73</v>
      </c>
      <c r="G38" s="65"/>
      <c r="H38" s="65"/>
      <c r="I38" s="65"/>
      <c r="J38" s="65"/>
      <c r="K38" s="7"/>
      <c r="L38" s="7"/>
      <c r="M38" s="7"/>
    </row>
    <row r="39" spans="2:13">
      <c r="B39" s="65"/>
      <c r="C39" s="70"/>
      <c r="D39" s="71">
        <v>5958020.6299999999</v>
      </c>
      <c r="E39" s="72">
        <v>1492342.14</v>
      </c>
      <c r="F39" s="82" t="s">
        <v>74</v>
      </c>
      <c r="G39" s="65"/>
      <c r="H39" s="65"/>
      <c r="I39" s="65"/>
      <c r="J39" s="65"/>
      <c r="K39" s="7"/>
      <c r="L39" s="7"/>
      <c r="M39" s="7"/>
    </row>
    <row r="40" spans="2:13">
      <c r="B40" s="65"/>
      <c r="C40" s="70"/>
      <c r="D40" s="71">
        <v>630590.81999999995</v>
      </c>
      <c r="E40" s="72">
        <v>323811.71999999997</v>
      </c>
      <c r="F40" s="83" t="s">
        <v>75</v>
      </c>
      <c r="G40" s="65"/>
      <c r="H40" s="65"/>
      <c r="I40" s="65"/>
      <c r="J40" s="65"/>
      <c r="K40" s="7"/>
      <c r="L40" s="7"/>
      <c r="M40" s="7"/>
    </row>
    <row r="41" spans="2:13">
      <c r="B41" s="65"/>
      <c r="C41" s="70"/>
      <c r="D41" s="71">
        <v>6862714.5599999996</v>
      </c>
      <c r="E41" s="72">
        <v>2618713.02</v>
      </c>
      <c r="F41" s="82" t="s">
        <v>76</v>
      </c>
      <c r="G41" s="65"/>
      <c r="H41" s="65"/>
      <c r="I41" s="65"/>
      <c r="J41" s="65"/>
      <c r="K41" s="7"/>
      <c r="L41" s="7"/>
      <c r="M41" s="7"/>
    </row>
    <row r="42" spans="2:13">
      <c r="B42" s="65"/>
      <c r="C42" s="70"/>
      <c r="D42" s="71">
        <v>158221.87</v>
      </c>
      <c r="E42" s="72">
        <v>124507.62</v>
      </c>
      <c r="F42" s="82" t="s">
        <v>77</v>
      </c>
      <c r="G42" s="65"/>
      <c r="H42" s="65"/>
      <c r="I42" s="65"/>
      <c r="J42" s="65"/>
      <c r="K42" s="7"/>
      <c r="L42" s="7"/>
      <c r="M42" s="7"/>
    </row>
    <row r="43" spans="2:13">
      <c r="B43" s="65"/>
      <c r="C43" s="70"/>
      <c r="D43" s="71">
        <v>70713.41</v>
      </c>
      <c r="E43" s="72">
        <v>214878.9</v>
      </c>
      <c r="F43" s="82" t="s">
        <v>79</v>
      </c>
      <c r="G43" s="65"/>
      <c r="H43" s="65"/>
      <c r="I43" s="65"/>
      <c r="J43" s="65"/>
      <c r="K43" s="7"/>
      <c r="L43" s="7"/>
      <c r="M43" s="7"/>
    </row>
    <row r="44" spans="2:13">
      <c r="B44" s="65"/>
      <c r="C44" s="70"/>
      <c r="D44" s="71">
        <v>129977.08</v>
      </c>
      <c r="E44" s="72">
        <v>116666.99</v>
      </c>
      <c r="F44" s="82" t="s">
        <v>80</v>
      </c>
      <c r="G44" s="65"/>
      <c r="H44" s="65"/>
      <c r="I44" s="65"/>
      <c r="J44" s="65"/>
      <c r="K44" s="7"/>
      <c r="L44" s="7"/>
      <c r="M44" s="7"/>
    </row>
    <row r="45" spans="2:13" ht="15.75" thickBot="1">
      <c r="B45" s="65"/>
      <c r="C45" s="75"/>
      <c r="D45" s="76">
        <v>98238991.260000005</v>
      </c>
      <c r="E45" s="77">
        <v>120609483.78</v>
      </c>
      <c r="F45" s="84" t="s">
        <v>78</v>
      </c>
      <c r="G45" s="65"/>
      <c r="H45" s="65"/>
      <c r="I45" s="65"/>
      <c r="J45" s="65"/>
      <c r="K45" s="7"/>
      <c r="L45" s="7"/>
      <c r="M45" s="7"/>
    </row>
    <row r="46" spans="2:13" ht="15.75" thickBot="1">
      <c r="B46" s="65"/>
      <c r="C46" s="78"/>
      <c r="D46" s="79">
        <f>SUM(D33:D45)</f>
        <v>114570779.29000001</v>
      </c>
      <c r="E46" s="79">
        <v>127378191.89</v>
      </c>
      <c r="F46" s="80"/>
      <c r="G46" s="65"/>
      <c r="H46" s="65"/>
      <c r="I46" s="65"/>
      <c r="J46" s="65"/>
      <c r="K46" s="7"/>
      <c r="L46" s="7"/>
      <c r="M46" s="7"/>
    </row>
    <row r="47" spans="2:13">
      <c r="B47" s="10"/>
      <c r="C47" s="10"/>
      <c r="D47" s="10"/>
      <c r="E47" s="10"/>
      <c r="F47" s="10"/>
      <c r="G47" s="11"/>
      <c r="H47" s="11"/>
      <c r="I47" s="9"/>
      <c r="K47" s="12"/>
      <c r="L47" s="11"/>
    </row>
    <row r="48" spans="2:13">
      <c r="B48" s="10"/>
      <c r="C48" s="10"/>
      <c r="D48" s="10"/>
      <c r="E48" s="10"/>
      <c r="F48" s="10"/>
      <c r="G48" s="11"/>
      <c r="H48" s="11"/>
      <c r="I48" s="11"/>
      <c r="J48" s="12"/>
      <c r="K48" s="12"/>
      <c r="L48" s="11"/>
    </row>
    <row r="49" spans="2:13">
      <c r="B49" s="133" t="s">
        <v>81</v>
      </c>
      <c r="C49" s="133"/>
      <c r="D49" s="133"/>
      <c r="E49" s="133"/>
      <c r="F49" s="133"/>
      <c r="G49" s="133"/>
      <c r="H49" s="133"/>
      <c r="I49" s="133"/>
      <c r="J49" s="133"/>
      <c r="K49" s="4"/>
      <c r="L49" s="4"/>
      <c r="M49" s="4"/>
    </row>
    <row r="50" spans="2:13">
      <c r="B50" s="58"/>
      <c r="C50" s="58"/>
      <c r="D50" s="58"/>
      <c r="E50" s="58"/>
      <c r="F50" s="58"/>
      <c r="G50" s="58"/>
      <c r="H50" s="58"/>
      <c r="I50" s="58"/>
      <c r="J50" s="58"/>
      <c r="K50" s="13"/>
      <c r="L50" s="13"/>
      <c r="M50" s="13"/>
    </row>
    <row r="51" spans="2:13" ht="48.75" customHeight="1">
      <c r="B51" s="130" t="s">
        <v>104</v>
      </c>
      <c r="C51" s="130"/>
      <c r="D51" s="130"/>
      <c r="E51" s="130"/>
      <c r="F51" s="130"/>
      <c r="G51" s="130"/>
      <c r="H51" s="130"/>
      <c r="I51" s="130"/>
      <c r="J51" s="55"/>
      <c r="K51" s="5"/>
      <c r="L51" s="5"/>
      <c r="M51" s="5"/>
    </row>
    <row r="52" spans="2:13" ht="42.75" customHeight="1">
      <c r="B52" s="130" t="s">
        <v>105</v>
      </c>
      <c r="C52" s="131"/>
      <c r="D52" s="131"/>
      <c r="E52" s="131"/>
      <c r="F52" s="131"/>
      <c r="G52" s="131"/>
      <c r="H52" s="131"/>
      <c r="I52" s="131"/>
      <c r="J52" s="5"/>
      <c r="K52" s="5"/>
      <c r="L52" s="5"/>
      <c r="M52" s="5"/>
    </row>
    <row r="53" spans="2:13">
      <c r="B53" s="6"/>
      <c r="C53" s="6"/>
      <c r="D53" s="6"/>
      <c r="E53" s="6"/>
      <c r="F53" s="6"/>
      <c r="G53" s="6"/>
      <c r="H53" s="6"/>
      <c r="I53" s="6"/>
      <c r="J53" s="5"/>
      <c r="K53" s="5"/>
      <c r="L53" s="5"/>
      <c r="M53" s="5"/>
    </row>
    <row r="54" spans="2:13">
      <c r="B54" s="64"/>
      <c r="C54" s="64"/>
      <c r="D54" s="64"/>
      <c r="E54" s="64"/>
      <c r="F54" s="64"/>
      <c r="G54" s="64"/>
      <c r="H54" s="64"/>
      <c r="I54" s="64"/>
      <c r="J54" s="5"/>
      <c r="K54" s="5"/>
      <c r="L54" s="5"/>
      <c r="M54" s="5"/>
    </row>
    <row r="55" spans="2:13" ht="25.5" customHeight="1">
      <c r="B55" s="64"/>
      <c r="C55" s="137" t="s">
        <v>128</v>
      </c>
      <c r="D55" s="14" t="s">
        <v>125</v>
      </c>
      <c r="E55" s="14" t="s">
        <v>125</v>
      </c>
      <c r="F55" s="14" t="s">
        <v>126</v>
      </c>
      <c r="G55" s="64"/>
      <c r="H55" s="64"/>
      <c r="I55" s="64"/>
      <c r="J55" s="5"/>
      <c r="K55" s="5"/>
      <c r="L55" s="5"/>
      <c r="M55" s="5"/>
    </row>
    <row r="56" spans="2:13">
      <c r="B56" s="64"/>
      <c r="C56" s="139"/>
      <c r="D56" s="14">
        <v>2020</v>
      </c>
      <c r="E56" s="14">
        <v>2021</v>
      </c>
      <c r="F56" s="14" t="s">
        <v>127</v>
      </c>
      <c r="G56" s="64"/>
      <c r="H56" s="64"/>
      <c r="I56" s="64"/>
      <c r="J56" s="5"/>
      <c r="K56" s="5"/>
      <c r="L56" s="5"/>
      <c r="M56" s="5"/>
    </row>
    <row r="57" spans="2:13">
      <c r="B57" s="64"/>
      <c r="C57" s="85"/>
      <c r="D57" s="86">
        <v>-60432790.280000001</v>
      </c>
      <c r="E57" s="86">
        <v>-62105144.170000002</v>
      </c>
      <c r="F57" s="81" t="s">
        <v>68</v>
      </c>
      <c r="G57" s="64"/>
      <c r="H57" s="64"/>
      <c r="I57" s="64"/>
      <c r="J57" s="5"/>
      <c r="K57" s="5"/>
      <c r="L57" s="5"/>
      <c r="M57" s="5"/>
    </row>
    <row r="58" spans="2:13">
      <c r="B58" s="64"/>
      <c r="C58" s="70"/>
      <c r="D58" s="87">
        <v>-111473790.70999999</v>
      </c>
      <c r="E58" s="87">
        <v>-176718280.74000001</v>
      </c>
      <c r="F58" s="82" t="s">
        <v>69</v>
      </c>
      <c r="G58" s="64"/>
      <c r="H58" s="64"/>
      <c r="I58" s="64"/>
      <c r="J58" s="5"/>
      <c r="K58" s="5"/>
      <c r="L58" s="5"/>
      <c r="M58" s="5"/>
    </row>
    <row r="59" spans="2:13">
      <c r="B59" s="64"/>
      <c r="C59" s="70"/>
      <c r="D59" s="87">
        <v>-19557105.890000001</v>
      </c>
      <c r="E59" s="87">
        <v>-37419628.670000002</v>
      </c>
      <c r="F59" s="82" t="s">
        <v>70</v>
      </c>
      <c r="G59" s="64"/>
      <c r="H59" s="64"/>
      <c r="I59" s="64"/>
      <c r="J59" s="5"/>
      <c r="K59" s="5"/>
      <c r="L59" s="5"/>
      <c r="M59" s="5"/>
    </row>
    <row r="60" spans="2:13">
      <c r="B60" s="64"/>
      <c r="C60" s="70"/>
      <c r="D60" s="87">
        <v>201145829.81</v>
      </c>
      <c r="E60" s="87">
        <v>310461605.54000002</v>
      </c>
      <c r="F60" s="82" t="s">
        <v>71</v>
      </c>
      <c r="G60" s="64"/>
      <c r="H60" s="64"/>
      <c r="I60" s="64"/>
      <c r="J60" s="5"/>
      <c r="K60" s="5"/>
      <c r="L60" s="5"/>
      <c r="M60" s="5"/>
    </row>
    <row r="61" spans="2:13">
      <c r="B61" s="64"/>
      <c r="C61" s="70"/>
      <c r="D61" s="87">
        <v>-104153527.92</v>
      </c>
      <c r="E61" s="87">
        <v>-128332950.69</v>
      </c>
      <c r="F61" s="82" t="s">
        <v>72</v>
      </c>
      <c r="G61" s="64"/>
      <c r="H61" s="64"/>
      <c r="I61" s="64"/>
      <c r="J61" s="5"/>
      <c r="K61" s="5"/>
      <c r="L61" s="5"/>
      <c r="M61" s="5"/>
    </row>
    <row r="62" spans="2:13">
      <c r="B62" s="64"/>
      <c r="C62" s="70"/>
      <c r="D62" s="87">
        <v>133135863.67</v>
      </c>
      <c r="E62" s="87">
        <v>135727153.38</v>
      </c>
      <c r="F62" s="82" t="s">
        <v>73</v>
      </c>
      <c r="G62" s="64"/>
      <c r="H62" s="64"/>
      <c r="I62" s="64"/>
      <c r="J62" s="5"/>
      <c r="K62" s="5"/>
      <c r="L62" s="5"/>
      <c r="M62" s="5"/>
    </row>
    <row r="63" spans="2:13">
      <c r="B63" s="64"/>
      <c r="C63" s="70"/>
      <c r="D63" s="87">
        <v>-435284493.13999999</v>
      </c>
      <c r="E63" s="87">
        <v>-522176100.19</v>
      </c>
      <c r="F63" s="82" t="s">
        <v>74</v>
      </c>
      <c r="G63" s="64"/>
      <c r="H63" s="64"/>
      <c r="I63" s="64"/>
      <c r="J63" s="5"/>
      <c r="K63" s="5"/>
      <c r="L63" s="5"/>
      <c r="M63" s="5"/>
    </row>
    <row r="64" spans="2:13">
      <c r="B64" s="64"/>
      <c r="C64" s="70"/>
      <c r="D64" s="87">
        <v>-73765209.659999996</v>
      </c>
      <c r="E64" s="87">
        <v>-75774389.080000013</v>
      </c>
      <c r="F64" s="83" t="s">
        <v>75</v>
      </c>
      <c r="G64" s="64"/>
      <c r="H64" s="64"/>
      <c r="I64" s="64"/>
      <c r="J64" s="5"/>
      <c r="K64" s="5"/>
      <c r="L64" s="5"/>
      <c r="M64" s="5"/>
    </row>
    <row r="65" spans="2:13">
      <c r="B65" s="64"/>
      <c r="C65" s="70"/>
      <c r="D65" s="87">
        <v>-243175175.71000001</v>
      </c>
      <c r="E65" s="87">
        <v>-277663318.05000001</v>
      </c>
      <c r="F65" s="82" t="s">
        <v>76</v>
      </c>
      <c r="G65" s="64"/>
      <c r="H65" s="64"/>
      <c r="I65" s="64"/>
      <c r="J65" s="5"/>
      <c r="K65" s="5"/>
      <c r="L65" s="5"/>
      <c r="M65" s="5"/>
    </row>
    <row r="66" spans="2:13">
      <c r="B66" s="64"/>
      <c r="C66" s="70"/>
      <c r="D66" s="87">
        <v>102164853.78</v>
      </c>
      <c r="E66" s="87">
        <v>88254830.879999995</v>
      </c>
      <c r="F66" s="82" t="s">
        <v>77</v>
      </c>
      <c r="G66" s="64"/>
      <c r="H66" s="64"/>
      <c r="I66" s="64"/>
      <c r="J66" s="5"/>
      <c r="K66" s="5"/>
      <c r="L66" s="5"/>
      <c r="M66" s="5"/>
    </row>
    <row r="67" spans="2:13">
      <c r="B67" s="64"/>
      <c r="C67" s="70"/>
      <c r="D67" s="87">
        <v>117912512.09999999</v>
      </c>
      <c r="E67" s="87">
        <v>160055296.07000002</v>
      </c>
      <c r="F67" s="82" t="s">
        <v>79</v>
      </c>
      <c r="G67" s="64"/>
      <c r="H67" s="64"/>
      <c r="I67" s="64"/>
      <c r="J67" s="5"/>
      <c r="K67" s="5"/>
      <c r="L67" s="5"/>
      <c r="M67" s="5"/>
    </row>
    <row r="68" spans="2:13">
      <c r="B68" s="64"/>
      <c r="C68" s="70"/>
      <c r="D68" s="87">
        <v>-32029342.789999999</v>
      </c>
      <c r="E68" s="87">
        <v>-36098306.990000002</v>
      </c>
      <c r="F68" s="82" t="s">
        <v>80</v>
      </c>
      <c r="G68" s="64"/>
      <c r="H68" s="64"/>
      <c r="I68" s="64"/>
      <c r="J68" s="5"/>
      <c r="K68" s="5"/>
      <c r="L68" s="5"/>
      <c r="M68" s="5"/>
    </row>
    <row r="69" spans="2:13" ht="15.75" thickBot="1">
      <c r="B69" s="64"/>
      <c r="C69" s="88"/>
      <c r="D69" s="89">
        <v>2647420706.5599999</v>
      </c>
      <c r="E69" s="90">
        <v>3110111628.3100004</v>
      </c>
      <c r="F69" s="84" t="s">
        <v>78</v>
      </c>
      <c r="G69" s="64"/>
      <c r="H69" s="64"/>
      <c r="I69" s="64"/>
      <c r="J69" s="5"/>
      <c r="K69" s="5"/>
      <c r="L69" s="5"/>
      <c r="M69" s="5"/>
    </row>
    <row r="70" spans="2:13" ht="15.75" thickBot="1">
      <c r="C70" s="78"/>
      <c r="D70" s="79">
        <f>SUM(D57:D69)</f>
        <v>2121908329.8199999</v>
      </c>
      <c r="E70" s="79">
        <f>SUM(E57:E69)</f>
        <v>2488322395.6000004</v>
      </c>
      <c r="F70" s="80"/>
    </row>
    <row r="71" spans="2:13" ht="20.25" customHeight="1">
      <c r="B71" s="134" t="s">
        <v>82</v>
      </c>
      <c r="C71" s="134"/>
      <c r="D71" s="134"/>
      <c r="E71" s="134"/>
      <c r="F71" s="134"/>
      <c r="G71" s="134"/>
      <c r="H71" s="134"/>
      <c r="I71" s="134"/>
    </row>
    <row r="72" spans="2:13" ht="42.75" customHeight="1">
      <c r="B72" s="135" t="s">
        <v>83</v>
      </c>
      <c r="C72" s="135"/>
      <c r="D72" s="135"/>
      <c r="E72" s="135"/>
      <c r="F72" s="135"/>
      <c r="G72" s="135"/>
      <c r="H72" s="135"/>
      <c r="I72" s="135"/>
    </row>
    <row r="74" spans="2:13">
      <c r="C74" s="137" t="s">
        <v>129</v>
      </c>
      <c r="D74" s="14" t="s">
        <v>125</v>
      </c>
      <c r="E74" s="14" t="s">
        <v>125</v>
      </c>
      <c r="F74" s="14" t="s">
        <v>126</v>
      </c>
    </row>
    <row r="75" spans="2:13">
      <c r="C75" s="139"/>
      <c r="D75" s="14">
        <v>2020</v>
      </c>
      <c r="E75" s="14">
        <v>2021</v>
      </c>
      <c r="F75" s="14" t="s">
        <v>127</v>
      </c>
    </row>
    <row r="76" spans="2:13">
      <c r="C76" s="85"/>
      <c r="D76" s="91">
        <v>404228.63</v>
      </c>
      <c r="E76" s="92">
        <v>815477.59</v>
      </c>
      <c r="F76" s="69" t="s">
        <v>68</v>
      </c>
    </row>
    <row r="77" spans="2:13">
      <c r="C77" s="70"/>
      <c r="D77" s="72">
        <v>8590873.9100000001</v>
      </c>
      <c r="E77" s="71">
        <v>5229755.76</v>
      </c>
      <c r="F77" s="73" t="s">
        <v>69</v>
      </c>
    </row>
    <row r="78" spans="2:13">
      <c r="C78" s="70"/>
      <c r="D78" s="72">
        <v>961350.35</v>
      </c>
      <c r="E78" s="71">
        <v>1410206.15</v>
      </c>
      <c r="F78" s="73" t="s">
        <v>70</v>
      </c>
    </row>
    <row r="79" spans="2:13">
      <c r="C79" s="70"/>
      <c r="D79" s="72">
        <v>5691714.6900000004</v>
      </c>
      <c r="E79" s="71">
        <v>5186752.83</v>
      </c>
      <c r="F79" s="73" t="s">
        <v>71</v>
      </c>
    </row>
    <row r="80" spans="2:13">
      <c r="C80" s="70"/>
      <c r="D80" s="72">
        <v>5138540.12</v>
      </c>
      <c r="E80" s="71">
        <v>3978195.08</v>
      </c>
      <c r="F80" s="73" t="s">
        <v>72</v>
      </c>
    </row>
    <row r="81" spans="2:10">
      <c r="C81" s="70"/>
      <c r="D81" s="72">
        <v>859589.52</v>
      </c>
      <c r="E81" s="71">
        <v>1002326.38</v>
      </c>
      <c r="F81" s="73" t="s">
        <v>73</v>
      </c>
    </row>
    <row r="82" spans="2:10">
      <c r="C82" s="70"/>
      <c r="D82" s="72">
        <v>9854592.5700000003</v>
      </c>
      <c r="E82" s="71">
        <v>10477948.880000001</v>
      </c>
      <c r="F82" s="73" t="s">
        <v>74</v>
      </c>
    </row>
    <row r="83" spans="2:10">
      <c r="C83" s="70"/>
      <c r="D83" s="72">
        <v>1794103.44</v>
      </c>
      <c r="E83" s="71">
        <v>2962599.74</v>
      </c>
      <c r="F83" s="74" t="s">
        <v>75</v>
      </c>
    </row>
    <row r="84" spans="2:10">
      <c r="C84" s="70"/>
      <c r="D84" s="72">
        <v>26239102.699999999</v>
      </c>
      <c r="E84" s="71">
        <v>14547519.23</v>
      </c>
      <c r="F84" s="73" t="s">
        <v>76</v>
      </c>
    </row>
    <row r="85" spans="2:10">
      <c r="C85" s="70"/>
      <c r="D85" s="72">
        <v>3778376.95</v>
      </c>
      <c r="E85" s="71">
        <v>9727679.0500000007</v>
      </c>
      <c r="F85" s="73" t="s">
        <v>77</v>
      </c>
    </row>
    <row r="86" spans="2:10">
      <c r="C86" s="70"/>
      <c r="D86" s="72">
        <v>4022344.37</v>
      </c>
      <c r="E86" s="71">
        <v>4722225.24</v>
      </c>
      <c r="F86" s="73" t="s">
        <v>79</v>
      </c>
    </row>
    <row r="87" spans="2:10">
      <c r="C87" s="70"/>
      <c r="D87" s="72">
        <v>515341.16</v>
      </c>
      <c r="E87" s="71">
        <v>681263.87</v>
      </c>
      <c r="F87" s="73" t="s">
        <v>80</v>
      </c>
    </row>
    <row r="88" spans="2:10" ht="15.75" thickBot="1">
      <c r="C88" s="75"/>
      <c r="D88" s="77">
        <v>266658158.11000001</v>
      </c>
      <c r="E88" s="76">
        <v>243039826.12</v>
      </c>
      <c r="F88" s="93" t="s">
        <v>78</v>
      </c>
    </row>
    <row r="89" spans="2:10" ht="15.75" thickBot="1">
      <c r="C89" s="94"/>
      <c r="D89" s="95">
        <f>SUM(D76:D88)</f>
        <v>334508316.52000004</v>
      </c>
      <c r="E89" s="95">
        <f>SUM(E76:E88)</f>
        <v>303781775.92000002</v>
      </c>
      <c r="F89" s="94"/>
    </row>
    <row r="91" spans="2:10">
      <c r="B91" s="15"/>
      <c r="C91" s="15"/>
      <c r="D91" s="15"/>
      <c r="E91" s="15"/>
    </row>
    <row r="92" spans="2:10">
      <c r="B92" s="15"/>
      <c r="C92" s="15"/>
      <c r="D92" s="15"/>
      <c r="E92" s="15"/>
    </row>
    <row r="93" spans="2:10">
      <c r="B93" s="15"/>
      <c r="C93" s="15"/>
      <c r="D93" s="15"/>
      <c r="E93" s="15"/>
    </row>
    <row r="94" spans="2:10">
      <c r="B94" s="136" t="s">
        <v>84</v>
      </c>
      <c r="C94" s="136"/>
      <c r="D94" s="136"/>
      <c r="E94" s="136"/>
    </row>
    <row r="95" spans="2:10">
      <c r="B95" s="136"/>
      <c r="C95" s="136"/>
      <c r="D95" s="136"/>
      <c r="E95" s="136"/>
      <c r="F95" s="136"/>
      <c r="G95" s="136"/>
      <c r="H95" s="136"/>
      <c r="I95" s="136"/>
      <c r="J95" s="4"/>
    </row>
    <row r="96" spans="2:10" ht="70.5" customHeight="1">
      <c r="B96" s="130" t="s">
        <v>110</v>
      </c>
      <c r="C96" s="130"/>
      <c r="D96" s="130"/>
      <c r="E96" s="130"/>
      <c r="F96" s="130"/>
      <c r="G96" s="130"/>
      <c r="H96" s="130"/>
      <c r="I96" s="130"/>
      <c r="J96" s="130"/>
    </row>
    <row r="99" spans="3:6" ht="15" customHeight="1">
      <c r="C99" s="137" t="s">
        <v>130</v>
      </c>
      <c r="D99" s="14" t="s">
        <v>125</v>
      </c>
      <c r="E99" s="14" t="s">
        <v>125</v>
      </c>
      <c r="F99" s="14" t="s">
        <v>126</v>
      </c>
    </row>
    <row r="100" spans="3:6" ht="25.5" customHeight="1" thickBot="1">
      <c r="C100" s="139"/>
      <c r="D100" s="14">
        <v>2020</v>
      </c>
      <c r="E100" s="14">
        <v>2021</v>
      </c>
      <c r="F100" s="14" t="s">
        <v>127</v>
      </c>
    </row>
    <row r="101" spans="3:6">
      <c r="C101" s="96"/>
      <c r="D101" s="68">
        <v>0</v>
      </c>
      <c r="E101" s="97">
        <v>0</v>
      </c>
      <c r="F101" s="98" t="s">
        <v>68</v>
      </c>
    </row>
    <row r="102" spans="3:6">
      <c r="C102" s="99"/>
      <c r="D102" s="72">
        <v>130536868.95999999</v>
      </c>
      <c r="E102" s="72">
        <v>130677667.27</v>
      </c>
      <c r="F102" s="73" t="s">
        <v>69</v>
      </c>
    </row>
    <row r="103" spans="3:6">
      <c r="C103" s="70"/>
      <c r="D103" s="72">
        <v>4210</v>
      </c>
      <c r="E103" s="72">
        <v>4210</v>
      </c>
      <c r="F103" s="73" t="s">
        <v>70</v>
      </c>
    </row>
    <row r="104" spans="3:6">
      <c r="C104" s="70"/>
      <c r="D104" s="72">
        <v>1406320.98</v>
      </c>
      <c r="E104" s="72">
        <v>1427134.36</v>
      </c>
      <c r="F104" s="73" t="s">
        <v>71</v>
      </c>
    </row>
    <row r="105" spans="3:6">
      <c r="C105" s="70"/>
      <c r="D105" s="72">
        <v>15440979.75</v>
      </c>
      <c r="E105" s="72">
        <v>15720890.49</v>
      </c>
      <c r="F105" s="73" t="s">
        <v>72</v>
      </c>
    </row>
    <row r="106" spans="3:6">
      <c r="C106" s="70"/>
      <c r="D106" s="72">
        <v>484639.2</v>
      </c>
      <c r="E106" s="72">
        <v>484639.2</v>
      </c>
      <c r="F106" s="73" t="s">
        <v>73</v>
      </c>
    </row>
    <row r="107" spans="3:6">
      <c r="C107" s="70"/>
      <c r="D107" s="72">
        <v>21461045.129999999</v>
      </c>
      <c r="E107" s="72">
        <v>21646753.23</v>
      </c>
      <c r="F107" s="73" t="s">
        <v>74</v>
      </c>
    </row>
    <row r="108" spans="3:6">
      <c r="C108" s="70"/>
      <c r="D108" s="72">
        <v>1257845.78</v>
      </c>
      <c r="E108" s="72">
        <v>1307948.82</v>
      </c>
      <c r="F108" s="74" t="s">
        <v>75</v>
      </c>
    </row>
    <row r="109" spans="3:6">
      <c r="C109" s="70"/>
      <c r="D109" s="72">
        <v>109340211.31999999</v>
      </c>
      <c r="E109" s="72">
        <v>117162960.76000001</v>
      </c>
      <c r="F109" s="73" t="s">
        <v>76</v>
      </c>
    </row>
    <row r="110" spans="3:6">
      <c r="C110" s="70"/>
      <c r="D110" s="72">
        <v>4989074.05</v>
      </c>
      <c r="E110" s="72">
        <v>5367233.1900000004</v>
      </c>
      <c r="F110" s="73" t="s">
        <v>77</v>
      </c>
    </row>
    <row r="111" spans="3:6">
      <c r="C111" s="70"/>
      <c r="D111" s="72">
        <v>159108.9</v>
      </c>
      <c r="E111" s="72">
        <v>255578.23999999999</v>
      </c>
      <c r="F111" s="73" t="s">
        <v>79</v>
      </c>
    </row>
    <row r="112" spans="3:6">
      <c r="C112" s="70"/>
      <c r="D112" s="72">
        <v>0</v>
      </c>
      <c r="E112" s="72">
        <v>0</v>
      </c>
      <c r="F112" s="73" t="s">
        <v>80</v>
      </c>
    </row>
    <row r="113" spans="2:15" ht="15.75" thickBot="1">
      <c r="C113" s="75"/>
      <c r="D113" s="77">
        <v>0</v>
      </c>
      <c r="E113" s="100">
        <v>3029.63</v>
      </c>
      <c r="F113" s="93" t="s">
        <v>78</v>
      </c>
    </row>
    <row r="114" spans="2:15" ht="15.75" thickBot="1">
      <c r="C114" s="94"/>
      <c r="D114" s="95">
        <f>SUM(D101:D113)</f>
        <v>285080304.06999999</v>
      </c>
      <c r="E114" s="79">
        <f>SUM(E101:E113)</f>
        <v>294058045.19</v>
      </c>
      <c r="F114" s="94"/>
    </row>
    <row r="116" spans="2:15" ht="15" customHeight="1">
      <c r="B116" s="136" t="s">
        <v>85</v>
      </c>
      <c r="C116" s="136"/>
      <c r="D116" s="136"/>
      <c r="E116" s="136"/>
      <c r="F116" s="8"/>
      <c r="G116" s="8"/>
      <c r="H116" s="8"/>
      <c r="I116" s="8"/>
      <c r="J116" s="8"/>
      <c r="K116" s="8"/>
      <c r="L116" s="8"/>
      <c r="M116" s="8"/>
      <c r="N116" s="8"/>
      <c r="O116" s="8"/>
    </row>
    <row r="117" spans="2:15">
      <c r="B117" s="4"/>
      <c r="C117" s="4"/>
      <c r="D117" s="4"/>
      <c r="E117" s="4"/>
      <c r="F117" s="8"/>
      <c r="G117" s="8"/>
      <c r="H117" s="8"/>
      <c r="I117" s="8"/>
      <c r="J117" s="8"/>
      <c r="K117" s="8"/>
      <c r="L117" s="8"/>
      <c r="M117" s="8"/>
      <c r="N117" s="8"/>
      <c r="O117" s="8"/>
    </row>
    <row r="118" spans="2:15" ht="42.75" customHeight="1">
      <c r="B118" s="166" t="s">
        <v>108</v>
      </c>
      <c r="C118" s="166"/>
      <c r="D118" s="166"/>
      <c r="E118" s="166"/>
      <c r="F118" s="166"/>
      <c r="G118" s="166"/>
      <c r="H118" s="166"/>
      <c r="I118" s="166"/>
      <c r="J118" s="5"/>
      <c r="K118" s="5"/>
      <c r="L118" s="5"/>
      <c r="M118" s="5"/>
      <c r="N118" s="5"/>
      <c r="O118" s="5"/>
    </row>
    <row r="119" spans="2:15">
      <c r="B119" s="59"/>
      <c r="C119" s="59"/>
      <c r="D119" s="59"/>
      <c r="E119" s="59"/>
      <c r="F119" s="59"/>
      <c r="G119" s="59"/>
      <c r="H119" s="59"/>
      <c r="I119" s="59"/>
    </row>
    <row r="120" spans="2:15" ht="24" customHeight="1">
      <c r="B120" s="60" t="s">
        <v>109</v>
      </c>
      <c r="C120" s="60"/>
      <c r="D120" s="59"/>
      <c r="E120" s="59"/>
      <c r="F120" s="59"/>
      <c r="G120" s="59"/>
      <c r="H120" s="59"/>
      <c r="I120" s="59"/>
    </row>
    <row r="121" spans="2:15">
      <c r="B121" s="60"/>
      <c r="C121" s="60"/>
      <c r="D121" s="59"/>
      <c r="E121" s="59"/>
      <c r="F121" s="59"/>
      <c r="G121" s="59"/>
      <c r="H121" s="59"/>
      <c r="I121" s="59"/>
    </row>
    <row r="122" spans="2:15">
      <c r="B122" s="59"/>
      <c r="C122" s="59"/>
      <c r="D122" s="59"/>
      <c r="E122" s="59"/>
      <c r="F122" s="59"/>
      <c r="G122" s="59"/>
      <c r="H122" s="59"/>
      <c r="I122" s="59"/>
    </row>
    <row r="123" spans="2:15">
      <c r="B123" s="60" t="s">
        <v>86</v>
      </c>
      <c r="C123" s="59"/>
      <c r="D123" s="59"/>
      <c r="E123" s="59"/>
      <c r="F123" s="59"/>
      <c r="G123" s="59"/>
      <c r="H123" s="59"/>
      <c r="I123" s="59"/>
    </row>
    <row r="126" spans="2:15">
      <c r="C126" s="137" t="s">
        <v>131</v>
      </c>
      <c r="D126" s="14" t="s">
        <v>125</v>
      </c>
      <c r="E126" s="14" t="s">
        <v>125</v>
      </c>
      <c r="F126" s="14" t="s">
        <v>126</v>
      </c>
    </row>
    <row r="127" spans="2:15" ht="15.75" thickBot="1">
      <c r="C127" s="139"/>
      <c r="D127" s="14">
        <v>2020</v>
      </c>
      <c r="E127" s="14">
        <v>2021</v>
      </c>
      <c r="F127" s="14" t="s">
        <v>127</v>
      </c>
    </row>
    <row r="128" spans="2:15">
      <c r="C128" s="85"/>
      <c r="D128" s="91">
        <v>495134.23</v>
      </c>
      <c r="E128" s="86">
        <v>495134.23</v>
      </c>
      <c r="F128" s="98" t="s">
        <v>68</v>
      </c>
    </row>
    <row r="129" spans="3:6">
      <c r="C129" s="70"/>
      <c r="D129" s="72">
        <v>18135795.219999999</v>
      </c>
      <c r="E129" s="87">
        <v>18135795.219999999</v>
      </c>
      <c r="F129" s="73" t="s">
        <v>69</v>
      </c>
    </row>
    <row r="130" spans="3:6">
      <c r="C130" s="70"/>
      <c r="D130" s="72">
        <v>473206.61</v>
      </c>
      <c r="E130" s="87">
        <v>473206.61</v>
      </c>
      <c r="F130" s="73" t="s">
        <v>70</v>
      </c>
    </row>
    <row r="131" spans="3:6">
      <c r="C131" s="70"/>
      <c r="D131" s="72">
        <v>21734358.32</v>
      </c>
      <c r="E131" s="87">
        <v>21734358.32</v>
      </c>
      <c r="F131" s="73" t="s">
        <v>71</v>
      </c>
    </row>
    <row r="132" spans="3:6">
      <c r="C132" s="70"/>
      <c r="D132" s="72">
        <v>17597974.98</v>
      </c>
      <c r="E132" s="87">
        <v>17597974.98</v>
      </c>
      <c r="F132" s="73" t="s">
        <v>72</v>
      </c>
    </row>
    <row r="133" spans="3:6">
      <c r="C133" s="70"/>
      <c r="D133" s="72">
        <v>1285902.8799999999</v>
      </c>
      <c r="E133" s="87">
        <v>1285902.8799999999</v>
      </c>
      <c r="F133" s="73" t="s">
        <v>73</v>
      </c>
    </row>
    <row r="134" spans="3:6">
      <c r="C134" s="70"/>
      <c r="D134" s="72">
        <v>16897850.09</v>
      </c>
      <c r="E134" s="87">
        <v>16897850.09</v>
      </c>
      <c r="F134" s="73" t="s">
        <v>74</v>
      </c>
    </row>
    <row r="135" spans="3:6">
      <c r="C135" s="70"/>
      <c r="D135" s="72">
        <v>10480079.49</v>
      </c>
      <c r="E135" s="87">
        <v>10480079.49</v>
      </c>
      <c r="F135" s="74" t="s">
        <v>75</v>
      </c>
    </row>
    <row r="136" spans="3:6">
      <c r="C136" s="70"/>
      <c r="D136" s="72">
        <v>57097088.420000002</v>
      </c>
      <c r="E136" s="87">
        <v>57097088.420000002</v>
      </c>
      <c r="F136" s="73" t="s">
        <v>76</v>
      </c>
    </row>
    <row r="137" spans="3:6">
      <c r="C137" s="70"/>
      <c r="D137" s="72">
        <v>16488006.289999999</v>
      </c>
      <c r="E137" s="87">
        <v>16488006.289999999</v>
      </c>
      <c r="F137" s="73" t="s">
        <v>77</v>
      </c>
    </row>
    <row r="138" spans="3:6">
      <c r="C138" s="70"/>
      <c r="D138" s="72">
        <v>16845178.48</v>
      </c>
      <c r="E138" s="87">
        <v>16845178.48</v>
      </c>
      <c r="F138" s="73" t="s">
        <v>79</v>
      </c>
    </row>
    <row r="139" spans="3:6">
      <c r="C139" s="70"/>
      <c r="D139" s="72">
        <v>2808910.67</v>
      </c>
      <c r="E139" s="87">
        <v>3708910.67</v>
      </c>
      <c r="F139" s="73" t="s">
        <v>80</v>
      </c>
    </row>
    <row r="140" spans="3:6" ht="15.75" thickBot="1">
      <c r="C140" s="88"/>
      <c r="D140" s="100">
        <v>11583131.890000001</v>
      </c>
      <c r="E140" s="89">
        <v>11583131.890000001</v>
      </c>
      <c r="F140" s="93" t="s">
        <v>78</v>
      </c>
    </row>
    <row r="141" spans="3:6" ht="15.75" thickBot="1">
      <c r="C141" s="101"/>
      <c r="D141" s="79">
        <f>SUM(D128:D140)</f>
        <v>191922617.56999999</v>
      </c>
      <c r="E141" s="79">
        <f>SUM(E128:E140)</f>
        <v>192822617.56999999</v>
      </c>
      <c r="F141" s="101"/>
    </row>
    <row r="144" spans="3:6">
      <c r="C144" s="137" t="s">
        <v>132</v>
      </c>
      <c r="D144" s="14" t="s">
        <v>125</v>
      </c>
      <c r="E144" s="14" t="s">
        <v>125</v>
      </c>
      <c r="F144" s="14" t="s">
        <v>126</v>
      </c>
    </row>
    <row r="145" spans="3:6" ht="15.75" thickBot="1">
      <c r="C145" s="139"/>
      <c r="D145" s="14">
        <v>2020</v>
      </c>
      <c r="E145" s="14">
        <v>2021</v>
      </c>
      <c r="F145" s="14" t="s">
        <v>127</v>
      </c>
    </row>
    <row r="146" spans="3:6">
      <c r="C146" s="66"/>
      <c r="D146" s="68">
        <v>10312792.02</v>
      </c>
      <c r="E146" s="86">
        <v>10640022.689999999</v>
      </c>
      <c r="F146" s="98" t="s">
        <v>68</v>
      </c>
    </row>
    <row r="147" spans="3:6">
      <c r="C147" s="70"/>
      <c r="D147" s="72">
        <v>142858498.99000001</v>
      </c>
      <c r="E147" s="87">
        <v>142353619.18000001</v>
      </c>
      <c r="F147" s="73" t="s">
        <v>69</v>
      </c>
    </row>
    <row r="148" spans="3:6">
      <c r="C148" s="70"/>
      <c r="D148" s="72">
        <v>2095533.11</v>
      </c>
      <c r="E148" s="87">
        <v>2152409.0699999998</v>
      </c>
      <c r="F148" s="73" t="s">
        <v>70</v>
      </c>
    </row>
    <row r="149" spans="3:6">
      <c r="C149" s="70"/>
      <c r="D149" s="72">
        <v>43983199.229999997</v>
      </c>
      <c r="E149" s="87">
        <v>47811376.579999998</v>
      </c>
      <c r="F149" s="73" t="s">
        <v>71</v>
      </c>
    </row>
    <row r="150" spans="3:6">
      <c r="C150" s="70"/>
      <c r="D150" s="72">
        <v>65533168.299999997</v>
      </c>
      <c r="E150" s="87">
        <v>59135450.909999996</v>
      </c>
      <c r="F150" s="73" t="s">
        <v>72</v>
      </c>
    </row>
    <row r="151" spans="3:6">
      <c r="C151" s="70"/>
      <c r="D151" s="72">
        <v>8226030.8300000001</v>
      </c>
      <c r="E151" s="87">
        <v>12559865.02</v>
      </c>
      <c r="F151" s="73" t="s">
        <v>73</v>
      </c>
    </row>
    <row r="152" spans="3:6">
      <c r="C152" s="70"/>
      <c r="D152" s="72">
        <v>65340658.609999999</v>
      </c>
      <c r="E152" s="87">
        <v>64550256.170000002</v>
      </c>
      <c r="F152" s="73" t="s">
        <v>74</v>
      </c>
    </row>
    <row r="153" spans="3:6">
      <c r="C153" s="70"/>
      <c r="D153" s="72">
        <v>29194998.030000001</v>
      </c>
      <c r="E153" s="87">
        <v>31362314.559999999</v>
      </c>
      <c r="F153" s="74" t="s">
        <v>75</v>
      </c>
    </row>
    <row r="154" spans="3:6">
      <c r="C154" s="70"/>
      <c r="D154" s="72">
        <v>125585412.83</v>
      </c>
      <c r="E154" s="87">
        <v>122444889.84</v>
      </c>
      <c r="F154" s="73" t="s">
        <v>76</v>
      </c>
    </row>
    <row r="155" spans="3:6">
      <c r="C155" s="70"/>
      <c r="D155" s="72">
        <v>37560876.810000002</v>
      </c>
      <c r="E155" s="87">
        <v>37100382.859999999</v>
      </c>
      <c r="F155" s="73" t="s">
        <v>77</v>
      </c>
    </row>
    <row r="156" spans="3:6">
      <c r="C156" s="70"/>
      <c r="D156" s="72">
        <v>32634864.23</v>
      </c>
      <c r="E156" s="87">
        <v>32532675</v>
      </c>
      <c r="F156" s="73" t="s">
        <v>79</v>
      </c>
    </row>
    <row r="157" spans="3:6">
      <c r="C157" s="70"/>
      <c r="D157" s="72">
        <v>4817660.75</v>
      </c>
      <c r="E157" s="87">
        <v>4817660.75</v>
      </c>
      <c r="F157" s="73" t="s">
        <v>80</v>
      </c>
    </row>
    <row r="158" spans="3:6" ht="15.75" thickBot="1">
      <c r="C158" s="75"/>
      <c r="D158" s="77">
        <v>53075417.350000001</v>
      </c>
      <c r="E158" s="89">
        <v>55329566.100000001</v>
      </c>
      <c r="F158" s="93" t="s">
        <v>78</v>
      </c>
    </row>
    <row r="159" spans="3:6" ht="15.75" thickBot="1">
      <c r="C159" s="102"/>
      <c r="D159" s="103">
        <f>SUM(D146:D158)</f>
        <v>621219111.09000003</v>
      </c>
      <c r="E159" s="79">
        <f>SUM(E146:E158)</f>
        <v>622790488.73000002</v>
      </c>
      <c r="F159" s="104"/>
    </row>
    <row r="163" spans="2:10">
      <c r="C163" s="137" t="s">
        <v>133</v>
      </c>
      <c r="D163" s="14" t="s">
        <v>125</v>
      </c>
      <c r="E163" s="14" t="s">
        <v>125</v>
      </c>
      <c r="F163" s="14" t="s">
        <v>126</v>
      </c>
    </row>
    <row r="164" spans="2:10">
      <c r="C164" s="139"/>
      <c r="D164" s="14">
        <v>2020</v>
      </c>
      <c r="E164" s="14">
        <v>2021</v>
      </c>
      <c r="F164" s="14" t="s">
        <v>127</v>
      </c>
    </row>
    <row r="165" spans="2:10" ht="15.75" thickBot="1">
      <c r="C165" s="88"/>
      <c r="D165" s="100">
        <v>15077715.32</v>
      </c>
      <c r="E165" s="105">
        <v>15077715.32</v>
      </c>
      <c r="F165" s="106" t="s">
        <v>78</v>
      </c>
    </row>
    <row r="166" spans="2:10" ht="15.75" thickBot="1">
      <c r="C166" s="107"/>
      <c r="D166" s="108">
        <f>+D165</f>
        <v>15077715.32</v>
      </c>
      <c r="E166" s="108">
        <f>+E165</f>
        <v>15077715.32</v>
      </c>
      <c r="F166" s="107"/>
    </row>
    <row r="172" spans="2:10" ht="17.25">
      <c r="B172" s="167" t="s">
        <v>87</v>
      </c>
      <c r="C172" s="167"/>
      <c r="D172" s="167"/>
    </row>
    <row r="174" spans="2:10">
      <c r="B174" s="136" t="s">
        <v>88</v>
      </c>
      <c r="C174" s="136"/>
      <c r="D174" s="136"/>
    </row>
    <row r="176" spans="2:10" ht="66.75" customHeight="1">
      <c r="B176" s="168" t="s">
        <v>111</v>
      </c>
      <c r="C176" s="168"/>
      <c r="D176" s="168"/>
      <c r="E176" s="168"/>
      <c r="F176" s="168"/>
      <c r="G176" s="168"/>
      <c r="H176" s="168"/>
      <c r="I176" s="168"/>
      <c r="J176" s="168"/>
    </row>
    <row r="178" spans="3:6" ht="15" customHeight="1">
      <c r="C178" s="137" t="s">
        <v>134</v>
      </c>
      <c r="D178" s="14" t="s">
        <v>125</v>
      </c>
      <c r="E178" s="14" t="s">
        <v>125</v>
      </c>
      <c r="F178" s="14" t="s">
        <v>126</v>
      </c>
    </row>
    <row r="179" spans="3:6">
      <c r="C179" s="139"/>
      <c r="D179" s="14">
        <v>2020</v>
      </c>
      <c r="E179" s="14">
        <v>2021</v>
      </c>
      <c r="F179" s="14" t="s">
        <v>127</v>
      </c>
    </row>
    <row r="180" spans="3:6">
      <c r="C180" s="85"/>
      <c r="D180" s="91">
        <v>319317.78000000003</v>
      </c>
      <c r="E180" s="86">
        <v>494329.96</v>
      </c>
      <c r="F180" s="69" t="s">
        <v>68</v>
      </c>
    </row>
    <row r="181" spans="3:6">
      <c r="C181" s="70"/>
      <c r="D181" s="72">
        <v>173713099.09999999</v>
      </c>
      <c r="E181" s="87">
        <v>160657842.30000001</v>
      </c>
      <c r="F181" s="73" t="s">
        <v>69</v>
      </c>
    </row>
    <row r="182" spans="3:6">
      <c r="C182" s="70"/>
      <c r="D182" s="72">
        <v>1622005.82</v>
      </c>
      <c r="E182" s="87">
        <v>1644052.75</v>
      </c>
      <c r="F182" s="73" t="s">
        <v>70</v>
      </c>
    </row>
    <row r="183" spans="3:6">
      <c r="C183" s="70"/>
      <c r="D183" s="72">
        <v>20405315.449999999</v>
      </c>
      <c r="E183" s="87">
        <v>24167444.710000001</v>
      </c>
      <c r="F183" s="73" t="s">
        <v>71</v>
      </c>
    </row>
    <row r="184" spans="3:6">
      <c r="C184" s="70"/>
      <c r="D184" s="72">
        <v>39736767.32</v>
      </c>
      <c r="E184" s="87">
        <v>40939763.539999999</v>
      </c>
      <c r="F184" s="73" t="s">
        <v>72</v>
      </c>
    </row>
    <row r="185" spans="3:6">
      <c r="C185" s="70"/>
      <c r="D185" s="72">
        <v>3543737.71</v>
      </c>
      <c r="E185" s="87">
        <v>3943018.54</v>
      </c>
      <c r="F185" s="73" t="s">
        <v>73</v>
      </c>
    </row>
    <row r="186" spans="3:6">
      <c r="C186" s="70"/>
      <c r="D186" s="72">
        <v>108468914.36</v>
      </c>
      <c r="E186" s="87">
        <v>104732864.15000001</v>
      </c>
      <c r="F186" s="73" t="s">
        <v>74</v>
      </c>
    </row>
    <row r="187" spans="3:6">
      <c r="C187" s="70"/>
      <c r="D187" s="72">
        <v>13194145.539999999</v>
      </c>
      <c r="E187" s="87">
        <v>13430786.32</v>
      </c>
      <c r="F187" s="74" t="s">
        <v>75</v>
      </c>
    </row>
    <row r="188" spans="3:6">
      <c r="C188" s="70"/>
      <c r="D188" s="72">
        <v>105909292.56</v>
      </c>
      <c r="E188" s="87">
        <v>90302087.849999994</v>
      </c>
      <c r="F188" s="73" t="s">
        <v>76</v>
      </c>
    </row>
    <row r="189" spans="3:6">
      <c r="C189" s="70"/>
      <c r="D189" s="72">
        <v>31238850.609999999</v>
      </c>
      <c r="E189" s="87">
        <v>25602861.579999998</v>
      </c>
      <c r="F189" s="73" t="s">
        <v>77</v>
      </c>
    </row>
    <row r="190" spans="3:6">
      <c r="C190" s="70"/>
      <c r="D190" s="72">
        <v>20939397.02</v>
      </c>
      <c r="E190" s="87">
        <v>22037913.75</v>
      </c>
      <c r="F190" s="73" t="s">
        <v>79</v>
      </c>
    </row>
    <row r="191" spans="3:6">
      <c r="C191" s="70"/>
      <c r="D191" s="72">
        <v>1318869.68</v>
      </c>
      <c r="E191" s="87">
        <v>1332247.53</v>
      </c>
      <c r="F191" s="73" t="s">
        <v>80</v>
      </c>
    </row>
    <row r="192" spans="3:6" ht="15.75" thickBot="1">
      <c r="C192" s="88"/>
      <c r="D192" s="100">
        <v>822559918.5</v>
      </c>
      <c r="E192" s="89">
        <v>649168197.88999999</v>
      </c>
      <c r="F192" s="106" t="s">
        <v>78</v>
      </c>
    </row>
    <row r="193" spans="3:6" ht="15.75" thickBot="1">
      <c r="C193" s="101"/>
      <c r="D193" s="108">
        <f>SUM(D180:D192)</f>
        <v>1342969631.45</v>
      </c>
      <c r="E193" s="108">
        <f>SUM(E180:E192)</f>
        <v>1138453410.8699999</v>
      </c>
      <c r="F193" s="80"/>
    </row>
    <row r="196" spans="3:6" ht="15" customHeight="1">
      <c r="C196" s="137" t="s">
        <v>135</v>
      </c>
      <c r="D196" s="14" t="s">
        <v>125</v>
      </c>
      <c r="E196" s="14" t="s">
        <v>125</v>
      </c>
      <c r="F196" s="14" t="s">
        <v>126</v>
      </c>
    </row>
    <row r="197" spans="3:6">
      <c r="C197" s="139"/>
      <c r="D197" s="14">
        <v>2020</v>
      </c>
      <c r="E197" s="14">
        <v>2021</v>
      </c>
      <c r="F197" s="14" t="s">
        <v>127</v>
      </c>
    </row>
    <row r="198" spans="3:6">
      <c r="C198" s="85"/>
      <c r="D198" s="86">
        <v>457932282.33999997</v>
      </c>
      <c r="E198" s="86">
        <v>458932282.33999997</v>
      </c>
      <c r="F198" s="109" t="s">
        <v>78</v>
      </c>
    </row>
    <row r="199" spans="3:6" ht="15.75" thickBot="1">
      <c r="C199" s="110"/>
      <c r="D199" s="89"/>
      <c r="E199" s="111"/>
      <c r="F199" s="112"/>
    </row>
    <row r="200" spans="3:6" ht="15.75" thickBot="1">
      <c r="C200" s="107"/>
      <c r="D200" s="79">
        <f>+D198</f>
        <v>457932282.33999997</v>
      </c>
      <c r="E200" s="79">
        <f>+E198</f>
        <v>458932282.33999997</v>
      </c>
      <c r="F200" s="113"/>
    </row>
    <row r="201" spans="3:6">
      <c r="C201" s="114"/>
      <c r="D201" s="115"/>
      <c r="E201" s="115"/>
      <c r="F201" s="114"/>
    </row>
    <row r="202" spans="3:6">
      <c r="C202" s="114"/>
      <c r="D202" s="115"/>
      <c r="E202" s="115"/>
      <c r="F202" s="114"/>
    </row>
    <row r="203" spans="3:6">
      <c r="C203" s="114"/>
      <c r="D203" s="115"/>
      <c r="E203" s="115"/>
      <c r="F203" s="114"/>
    </row>
    <row r="204" spans="3:6" ht="15" customHeight="1">
      <c r="C204" s="137" t="s">
        <v>136</v>
      </c>
      <c r="D204" s="14" t="s">
        <v>125</v>
      </c>
      <c r="E204" s="14" t="s">
        <v>125</v>
      </c>
      <c r="F204" s="14" t="s">
        <v>126</v>
      </c>
    </row>
    <row r="205" spans="3:6">
      <c r="C205" s="139"/>
      <c r="D205" s="14">
        <v>2020</v>
      </c>
      <c r="E205" s="14">
        <v>2021</v>
      </c>
      <c r="F205" s="14" t="s">
        <v>127</v>
      </c>
    </row>
    <row r="206" spans="3:6">
      <c r="C206" s="85"/>
      <c r="D206" s="72">
        <v>336807.75</v>
      </c>
      <c r="E206" s="72">
        <v>355280.75</v>
      </c>
      <c r="F206" s="73" t="s">
        <v>69</v>
      </c>
    </row>
    <row r="207" spans="3:6">
      <c r="C207" s="70"/>
      <c r="D207" s="72">
        <v>3000</v>
      </c>
      <c r="E207" s="72">
        <v>3000</v>
      </c>
      <c r="F207" s="73" t="s">
        <v>74</v>
      </c>
    </row>
    <row r="208" spans="3:6">
      <c r="C208" s="70"/>
      <c r="D208" s="72"/>
      <c r="E208" s="72"/>
      <c r="F208" s="73"/>
    </row>
    <row r="209" spans="2:16" ht="15.75" thickBot="1">
      <c r="C209" s="110"/>
      <c r="D209" s="116"/>
      <c r="E209" s="116"/>
      <c r="F209" s="112"/>
    </row>
    <row r="210" spans="2:16" ht="15.75" thickBot="1">
      <c r="C210" s="107"/>
      <c r="D210" s="79">
        <f>SUM(D206:D208)</f>
        <v>339807.75</v>
      </c>
      <c r="E210" s="79">
        <f>SUM(E206:E208)</f>
        <v>358280.75</v>
      </c>
      <c r="F210" s="107"/>
    </row>
    <row r="211" spans="2:16">
      <c r="C211" s="114"/>
      <c r="D211" s="115"/>
      <c r="E211" s="115"/>
      <c r="F211" s="114"/>
    </row>
    <row r="212" spans="2:16">
      <c r="C212" s="114"/>
      <c r="D212" s="115"/>
      <c r="E212" s="115"/>
      <c r="F212" s="114"/>
    </row>
    <row r="213" spans="2:16">
      <c r="C213" s="114"/>
      <c r="D213" s="115"/>
      <c r="E213" s="115"/>
      <c r="F213" s="114"/>
    </row>
    <row r="215" spans="2:16" ht="15" customHeight="1">
      <c r="B215" s="134" t="s">
        <v>89</v>
      </c>
      <c r="C215" s="134"/>
      <c r="D215" s="134"/>
      <c r="E215" s="134"/>
      <c r="F215" s="134"/>
      <c r="G215" s="134"/>
      <c r="H215" s="134"/>
      <c r="I215" s="134"/>
      <c r="J215" s="134"/>
      <c r="K215" s="4"/>
      <c r="L215" s="4"/>
      <c r="M215" s="4"/>
      <c r="N215" s="4"/>
      <c r="O215" s="4"/>
      <c r="P215" s="4"/>
    </row>
    <row r="216" spans="2:16" ht="15" customHeight="1">
      <c r="B216" s="13"/>
      <c r="C216" s="13"/>
      <c r="D216" s="13"/>
      <c r="E216" s="13"/>
      <c r="F216" s="13"/>
      <c r="G216" s="13"/>
      <c r="H216" s="13"/>
      <c r="I216" s="13"/>
      <c r="J216" s="13"/>
      <c r="K216" s="4"/>
      <c r="L216" s="4"/>
      <c r="M216" s="4"/>
      <c r="N216" s="4"/>
      <c r="O216" s="4"/>
      <c r="P216" s="4"/>
    </row>
    <row r="217" spans="2:16" ht="12.75" customHeight="1">
      <c r="B217" s="169" t="s">
        <v>90</v>
      </c>
      <c r="C217" s="169"/>
      <c r="D217" s="169"/>
      <c r="E217" s="169"/>
      <c r="F217" s="169"/>
      <c r="G217" s="169"/>
      <c r="H217" s="169"/>
      <c r="I217" s="169"/>
      <c r="J217" s="169"/>
      <c r="K217" s="5"/>
      <c r="L217" s="5"/>
      <c r="M217" s="5"/>
      <c r="N217" s="5"/>
      <c r="O217" s="5"/>
      <c r="P217" s="5"/>
    </row>
    <row r="219" spans="2:16">
      <c r="C219" s="17" t="s">
        <v>91</v>
      </c>
    </row>
    <row r="220" spans="2:16">
      <c r="C220" s="17" t="s">
        <v>92</v>
      </c>
    </row>
    <row r="221" spans="2:16">
      <c r="C221" s="17" t="s">
        <v>112</v>
      </c>
    </row>
    <row r="224" spans="2:16" ht="15.75">
      <c r="B224" s="18" t="s">
        <v>93</v>
      </c>
    </row>
    <row r="227" spans="2:10" ht="15.75">
      <c r="B227" s="18" t="s">
        <v>94</v>
      </c>
    </row>
    <row r="229" spans="2:10" ht="39.75" customHeight="1">
      <c r="B229" s="166" t="s">
        <v>113</v>
      </c>
      <c r="C229" s="166"/>
      <c r="D229" s="166"/>
      <c r="E229" s="166"/>
      <c r="F229" s="166"/>
      <c r="G229" s="166"/>
      <c r="H229" s="166"/>
      <c r="I229" s="166"/>
      <c r="J229" s="166"/>
    </row>
    <row r="230" spans="2:10">
      <c r="B230" s="16"/>
      <c r="C230" s="16"/>
      <c r="D230" s="16"/>
      <c r="E230" s="16"/>
      <c r="F230" s="16"/>
      <c r="G230" s="16"/>
      <c r="H230" s="16"/>
      <c r="I230" s="16"/>
    </row>
    <row r="231" spans="2:10">
      <c r="B231" s="16"/>
      <c r="C231" s="16"/>
      <c r="D231" s="16"/>
      <c r="E231" s="16"/>
      <c r="F231" s="16"/>
      <c r="G231" s="16"/>
      <c r="H231" s="16"/>
      <c r="I231" s="16"/>
    </row>
    <row r="232" spans="2:10">
      <c r="C232" s="137" t="s">
        <v>137</v>
      </c>
      <c r="D232" s="14" t="s">
        <v>125</v>
      </c>
      <c r="E232" s="14" t="s">
        <v>125</v>
      </c>
      <c r="F232" s="14" t="s">
        <v>126</v>
      </c>
    </row>
    <row r="233" spans="2:10" ht="15.75" thickBot="1">
      <c r="C233" s="139"/>
      <c r="D233" s="14">
        <v>2020</v>
      </c>
      <c r="E233" s="14">
        <v>2021</v>
      </c>
      <c r="F233" s="14" t="s">
        <v>127</v>
      </c>
    </row>
    <row r="234" spans="2:10">
      <c r="C234" s="66"/>
      <c r="D234" s="68">
        <v>9438434.5099999998</v>
      </c>
      <c r="E234" s="86">
        <v>12300789.23</v>
      </c>
      <c r="F234" s="98" t="s">
        <v>68</v>
      </c>
    </row>
    <row r="235" spans="2:10">
      <c r="C235" s="70"/>
      <c r="D235" s="72">
        <v>252706559.87</v>
      </c>
      <c r="E235" s="87">
        <v>300171235.54000002</v>
      </c>
      <c r="F235" s="73" t="s">
        <v>69</v>
      </c>
    </row>
    <row r="236" spans="2:10">
      <c r="C236" s="70"/>
      <c r="D236" s="72">
        <v>6869368.2000000002</v>
      </c>
      <c r="E236" s="87">
        <v>6965809.54</v>
      </c>
      <c r="F236" s="73" t="s">
        <v>70</v>
      </c>
    </row>
    <row r="237" spans="2:10">
      <c r="C237" s="70"/>
      <c r="D237" s="72">
        <v>170849088.38999999</v>
      </c>
      <c r="E237" s="87">
        <v>170597543.72999999</v>
      </c>
      <c r="F237" s="73" t="s">
        <v>71</v>
      </c>
    </row>
    <row r="238" spans="2:10">
      <c r="C238" s="70"/>
      <c r="D238" s="72">
        <v>87717909.569999993</v>
      </c>
      <c r="E238" s="87">
        <v>99930646.069999993</v>
      </c>
      <c r="F238" s="73" t="s">
        <v>72</v>
      </c>
    </row>
    <row r="239" spans="2:10">
      <c r="C239" s="70"/>
      <c r="D239" s="72">
        <v>58098321.840000004</v>
      </c>
      <c r="E239" s="87">
        <v>52453334.789999999</v>
      </c>
      <c r="F239" s="73" t="s">
        <v>73</v>
      </c>
    </row>
    <row r="240" spans="2:10">
      <c r="C240" s="70"/>
      <c r="D240" s="72">
        <v>206150696.50999999</v>
      </c>
      <c r="E240" s="87">
        <v>136362290.88</v>
      </c>
      <c r="F240" s="73" t="s">
        <v>74</v>
      </c>
    </row>
    <row r="241" spans="2:9">
      <c r="C241" s="70"/>
      <c r="D241" s="72">
        <v>43346821.799999997</v>
      </c>
      <c r="E241" s="87">
        <v>43106413.719999999</v>
      </c>
      <c r="F241" s="74" t="s">
        <v>75</v>
      </c>
    </row>
    <row r="242" spans="2:9">
      <c r="C242" s="70"/>
      <c r="D242" s="72">
        <v>282698114.89999998</v>
      </c>
      <c r="E242" s="87">
        <v>332287174.08999997</v>
      </c>
      <c r="F242" s="73" t="s">
        <v>76</v>
      </c>
    </row>
    <row r="243" spans="2:9">
      <c r="C243" s="70"/>
      <c r="D243" s="72">
        <v>152138229.50999999</v>
      </c>
      <c r="E243" s="87">
        <v>130402825.81</v>
      </c>
      <c r="F243" s="73" t="s">
        <v>77</v>
      </c>
    </row>
    <row r="244" spans="2:9">
      <c r="C244" s="70"/>
      <c r="D244" s="72">
        <v>41383555.079999998</v>
      </c>
      <c r="E244" s="87">
        <v>40442784.539999999</v>
      </c>
      <c r="F244" s="73" t="s">
        <v>79</v>
      </c>
    </row>
    <row r="245" spans="2:9">
      <c r="C245" s="70"/>
      <c r="D245" s="72">
        <v>1527262</v>
      </c>
      <c r="E245" s="89">
        <v>2420903.17</v>
      </c>
      <c r="F245" s="73" t="s">
        <v>80</v>
      </c>
    </row>
    <row r="246" spans="2:9" ht="15.75" thickBot="1">
      <c r="C246" s="75"/>
      <c r="D246" s="77">
        <v>126926506.27</v>
      </c>
      <c r="E246" s="89">
        <v>101146697</v>
      </c>
      <c r="F246" s="93" t="s">
        <v>78</v>
      </c>
    </row>
    <row r="247" spans="2:9" ht="15.75" thickBot="1">
      <c r="C247" s="101"/>
      <c r="D247" s="79">
        <f>SUM(D234:D246)</f>
        <v>1439850868.4499998</v>
      </c>
      <c r="E247" s="79">
        <f>SUM(E234:E246)</f>
        <v>1428588448.1100001</v>
      </c>
      <c r="F247" s="101"/>
    </row>
    <row r="250" spans="2:9" ht="36" customHeight="1">
      <c r="B250" s="130" t="s">
        <v>114</v>
      </c>
      <c r="C250" s="141"/>
      <c r="D250" s="141"/>
      <c r="E250" s="141"/>
      <c r="F250" s="141"/>
      <c r="G250" s="141"/>
      <c r="H250" s="141"/>
      <c r="I250" s="141"/>
    </row>
    <row r="251" spans="2:9">
      <c r="B251" s="16"/>
      <c r="C251" s="16"/>
      <c r="D251" s="16"/>
      <c r="E251" s="16"/>
      <c r="F251" s="16"/>
      <c r="G251" s="16"/>
      <c r="H251" s="16"/>
      <c r="I251" s="16"/>
    </row>
    <row r="254" spans="2:9" ht="15" customHeight="1">
      <c r="C254" s="137" t="s">
        <v>138</v>
      </c>
      <c r="D254" s="14" t="s">
        <v>125</v>
      </c>
      <c r="E254" s="14" t="s">
        <v>125</v>
      </c>
      <c r="F254" s="14" t="s">
        <v>126</v>
      </c>
    </row>
    <row r="255" spans="2:9" ht="29.25" customHeight="1" thickBot="1">
      <c r="C255" s="139"/>
      <c r="D255" s="14">
        <v>2020</v>
      </c>
      <c r="E255" s="14">
        <v>2021</v>
      </c>
      <c r="F255" s="14" t="s">
        <v>127</v>
      </c>
    </row>
    <row r="256" spans="2:9">
      <c r="C256" s="66"/>
      <c r="D256" s="68">
        <v>20049303.27</v>
      </c>
      <c r="E256" s="86">
        <v>15808643.17</v>
      </c>
      <c r="F256" s="98" t="s">
        <v>68</v>
      </c>
    </row>
    <row r="257" spans="3:6">
      <c r="C257" s="70"/>
      <c r="D257" s="72">
        <v>395340138.63</v>
      </c>
      <c r="E257" s="87">
        <v>217064842.49000001</v>
      </c>
      <c r="F257" s="73" t="s">
        <v>69</v>
      </c>
    </row>
    <row r="258" spans="3:6">
      <c r="C258" s="70"/>
      <c r="D258" s="72">
        <v>38364395.420000002</v>
      </c>
      <c r="E258" s="87">
        <v>24234788.98</v>
      </c>
      <c r="F258" s="73" t="s">
        <v>70</v>
      </c>
    </row>
    <row r="259" spans="3:6">
      <c r="C259" s="70"/>
      <c r="D259" s="72">
        <v>102227807.08</v>
      </c>
      <c r="E259" s="87">
        <v>64103647.140000001</v>
      </c>
      <c r="F259" s="73" t="s">
        <v>71</v>
      </c>
    </row>
    <row r="260" spans="3:6">
      <c r="C260" s="70"/>
      <c r="D260" s="72">
        <v>172807826.33000001</v>
      </c>
      <c r="E260" s="87">
        <v>109511658.62</v>
      </c>
      <c r="F260" s="73" t="s">
        <v>72</v>
      </c>
    </row>
    <row r="261" spans="3:6">
      <c r="C261" s="70"/>
      <c r="D261" s="72">
        <v>69146188.159999996</v>
      </c>
      <c r="E261" s="87">
        <v>48767398.090000004</v>
      </c>
      <c r="F261" s="73" t="s">
        <v>73</v>
      </c>
    </row>
    <row r="262" spans="3:6">
      <c r="C262" s="70"/>
      <c r="D262" s="72">
        <v>315407878.81999999</v>
      </c>
      <c r="E262" s="87">
        <v>204047999.91999999</v>
      </c>
      <c r="F262" s="73" t="s">
        <v>74</v>
      </c>
    </row>
    <row r="263" spans="3:6">
      <c r="C263" s="70"/>
      <c r="D263" s="72">
        <v>67237522.560000002</v>
      </c>
      <c r="E263" s="87">
        <v>46058765.880000003</v>
      </c>
      <c r="F263" s="74" t="s">
        <v>75</v>
      </c>
    </row>
    <row r="264" spans="3:6">
      <c r="C264" s="70"/>
      <c r="D264" s="72">
        <v>318338784.94</v>
      </c>
      <c r="E264" s="87">
        <v>121887233.17</v>
      </c>
      <c r="F264" s="73" t="s">
        <v>76</v>
      </c>
    </row>
    <row r="265" spans="3:6">
      <c r="C265" s="70"/>
      <c r="D265" s="72">
        <v>191924327.81</v>
      </c>
      <c r="E265" s="87">
        <v>129406430.90000001</v>
      </c>
      <c r="F265" s="73" t="s">
        <v>77</v>
      </c>
    </row>
    <row r="266" spans="3:6">
      <c r="C266" s="70"/>
      <c r="D266" s="72">
        <v>62071059.850000001</v>
      </c>
      <c r="E266" s="87">
        <v>98765759.340000004</v>
      </c>
      <c r="F266" s="73" t="s">
        <v>79</v>
      </c>
    </row>
    <row r="267" spans="3:6">
      <c r="C267" s="70"/>
      <c r="D267" s="72">
        <v>11278737.210000001</v>
      </c>
      <c r="E267" s="89">
        <v>7037426.8899999997</v>
      </c>
      <c r="F267" s="73" t="s">
        <v>80</v>
      </c>
    </row>
    <row r="268" spans="3:6" ht="15.75" thickBot="1">
      <c r="C268" s="75"/>
      <c r="D268" s="77">
        <v>545963516.62</v>
      </c>
      <c r="E268" s="89">
        <v>840561461.60000002</v>
      </c>
      <c r="F268" s="93" t="s">
        <v>78</v>
      </c>
    </row>
    <row r="269" spans="3:6" ht="15.75" thickBot="1">
      <c r="C269" s="101"/>
      <c r="D269" s="103">
        <f>SUM(D256:D268)</f>
        <v>2310157486.6999998</v>
      </c>
      <c r="E269" s="79">
        <f>SUM(E256:E268)</f>
        <v>1927256056.1900001</v>
      </c>
      <c r="F269" s="101"/>
    </row>
    <row r="273" spans="2:9">
      <c r="B273" s="134" t="s">
        <v>95</v>
      </c>
      <c r="C273" s="134"/>
      <c r="D273" s="134"/>
    </row>
    <row r="274" spans="2:9">
      <c r="B274" s="13"/>
      <c r="C274" s="13"/>
      <c r="D274" s="13"/>
    </row>
    <row r="275" spans="2:9" ht="36.75" customHeight="1">
      <c r="B275" s="170" t="s">
        <v>115</v>
      </c>
      <c r="C275" s="170"/>
      <c r="D275" s="170"/>
      <c r="E275" s="170"/>
      <c r="F275" s="170"/>
      <c r="G275" s="170"/>
      <c r="H275" s="170"/>
      <c r="I275" s="170"/>
    </row>
    <row r="276" spans="2:9">
      <c r="B276" s="16"/>
    </row>
    <row r="278" spans="2:9">
      <c r="C278" s="137" t="s">
        <v>139</v>
      </c>
      <c r="D278" s="14" t="s">
        <v>125</v>
      </c>
      <c r="E278" s="14" t="s">
        <v>125</v>
      </c>
      <c r="F278" s="14" t="s">
        <v>126</v>
      </c>
    </row>
    <row r="279" spans="2:9" ht="15.75" thickBot="1">
      <c r="C279" s="139"/>
      <c r="D279" s="14">
        <v>2020</v>
      </c>
      <c r="E279" s="14">
        <v>2021</v>
      </c>
      <c r="F279" s="14" t="s">
        <v>127</v>
      </c>
    </row>
    <row r="280" spans="2:9">
      <c r="C280" s="66"/>
      <c r="D280" s="91">
        <v>23736577.199999999</v>
      </c>
      <c r="E280" s="86">
        <v>26513200.879999999</v>
      </c>
      <c r="F280" s="98" t="s">
        <v>68</v>
      </c>
    </row>
    <row r="281" spans="2:9">
      <c r="C281" s="70"/>
      <c r="D281" s="72">
        <v>398188172.64999998</v>
      </c>
      <c r="E281" s="87">
        <v>435140655.69999999</v>
      </c>
      <c r="F281" s="73" t="s">
        <v>69</v>
      </c>
    </row>
    <row r="282" spans="2:9">
      <c r="C282" s="70"/>
      <c r="D282" s="72">
        <v>33346930.239999998</v>
      </c>
      <c r="E282" s="87">
        <v>38610143.850000001</v>
      </c>
      <c r="F282" s="73" t="s">
        <v>70</v>
      </c>
    </row>
    <row r="283" spans="2:9">
      <c r="C283" s="70"/>
      <c r="D283" s="72">
        <v>95119129.810000002</v>
      </c>
      <c r="E283" s="87">
        <v>98826161.129999995</v>
      </c>
      <c r="F283" s="73" t="s">
        <v>71</v>
      </c>
    </row>
    <row r="284" spans="2:9">
      <c r="C284" s="70"/>
      <c r="D284" s="72">
        <v>168673349.38999999</v>
      </c>
      <c r="E284" s="87">
        <v>177031391.28999999</v>
      </c>
      <c r="F284" s="73" t="s">
        <v>72</v>
      </c>
    </row>
    <row r="285" spans="2:9">
      <c r="C285" s="70"/>
      <c r="D285" s="72">
        <v>76373047.150000006</v>
      </c>
      <c r="E285" s="87">
        <v>81447551.769999996</v>
      </c>
      <c r="F285" s="73" t="s">
        <v>73</v>
      </c>
    </row>
    <row r="286" spans="2:9">
      <c r="C286" s="70"/>
      <c r="D286" s="72">
        <v>308744646.56999999</v>
      </c>
      <c r="E286" s="87">
        <v>327538694.55000001</v>
      </c>
      <c r="F286" s="73" t="s">
        <v>74</v>
      </c>
    </row>
    <row r="287" spans="2:9">
      <c r="C287" s="70"/>
      <c r="D287" s="72">
        <v>68991725.379999995</v>
      </c>
      <c r="E287" s="87">
        <v>71995819.75</v>
      </c>
      <c r="F287" s="74" t="s">
        <v>75</v>
      </c>
    </row>
    <row r="288" spans="2:9">
      <c r="C288" s="70"/>
      <c r="D288" s="72">
        <v>323314843.22000003</v>
      </c>
      <c r="E288" s="87">
        <v>334883043.51999998</v>
      </c>
      <c r="F288" s="73" t="s">
        <v>76</v>
      </c>
    </row>
    <row r="289" spans="2:8">
      <c r="C289" s="70"/>
      <c r="D289" s="72">
        <v>190661148.44999999</v>
      </c>
      <c r="E289" s="87">
        <v>199770997.19</v>
      </c>
      <c r="F289" s="73" t="s">
        <v>77</v>
      </c>
    </row>
    <row r="290" spans="2:8">
      <c r="C290" s="70"/>
      <c r="D290" s="72">
        <v>68710627.780000001</v>
      </c>
      <c r="E290" s="87">
        <v>76828122.879999995</v>
      </c>
      <c r="F290" s="73" t="s">
        <v>79</v>
      </c>
    </row>
    <row r="291" spans="2:8">
      <c r="C291" s="70"/>
      <c r="D291" s="72">
        <v>10184763.779999999</v>
      </c>
      <c r="E291" s="89">
        <v>11826912.050000001</v>
      </c>
      <c r="F291" s="73" t="s">
        <v>80</v>
      </c>
    </row>
    <row r="292" spans="2:8" ht="15.75" thickBot="1">
      <c r="C292" s="75"/>
      <c r="D292" s="117">
        <v>142731491.28999999</v>
      </c>
      <c r="E292" s="89">
        <v>160394986.37</v>
      </c>
      <c r="F292" s="93" t="s">
        <v>78</v>
      </c>
    </row>
    <row r="293" spans="2:8" ht="15.75" thickBot="1">
      <c r="C293" s="101"/>
      <c r="D293" s="79">
        <f>SUM(D280:D292)</f>
        <v>1908776452.9099998</v>
      </c>
      <c r="E293" s="79">
        <f>SUM(E280:E292)</f>
        <v>2040807680.9299998</v>
      </c>
      <c r="F293" s="101"/>
    </row>
    <row r="296" spans="2:8" ht="51.75" customHeight="1">
      <c r="B296" s="168" t="s">
        <v>116</v>
      </c>
      <c r="C296" s="131"/>
      <c r="D296" s="131"/>
      <c r="E296" s="131"/>
      <c r="F296" s="131"/>
      <c r="G296" s="131"/>
      <c r="H296" s="131"/>
    </row>
    <row r="299" spans="2:8">
      <c r="C299" s="137" t="s">
        <v>140</v>
      </c>
      <c r="D299" s="14" t="s">
        <v>125</v>
      </c>
      <c r="E299" s="14" t="s">
        <v>125</v>
      </c>
      <c r="F299" s="14" t="s">
        <v>126</v>
      </c>
    </row>
    <row r="300" spans="2:8" ht="15.75" thickBot="1">
      <c r="C300" s="139"/>
      <c r="D300" s="14">
        <v>2020</v>
      </c>
      <c r="E300" s="14">
        <v>2021</v>
      </c>
      <c r="F300" s="14" t="s">
        <v>127</v>
      </c>
    </row>
    <row r="301" spans="2:8">
      <c r="C301" s="66"/>
      <c r="D301" s="68">
        <v>2080251.76</v>
      </c>
      <c r="E301" s="86">
        <v>2307420.2999999998</v>
      </c>
      <c r="F301" s="98" t="s">
        <v>68</v>
      </c>
    </row>
    <row r="302" spans="2:8">
      <c r="C302" s="70"/>
      <c r="D302" s="72">
        <v>5320387.9800000004</v>
      </c>
      <c r="E302" s="87">
        <v>124264268.91</v>
      </c>
      <c r="F302" s="73" t="s">
        <v>69</v>
      </c>
    </row>
    <row r="303" spans="2:8">
      <c r="C303" s="70"/>
      <c r="D303" s="72">
        <v>19656412.34</v>
      </c>
      <c r="E303" s="87">
        <v>6113198.1100000003</v>
      </c>
      <c r="F303" s="73" t="s">
        <v>70</v>
      </c>
    </row>
    <row r="304" spans="2:8">
      <c r="C304" s="70"/>
      <c r="D304" s="72">
        <v>10701564.98</v>
      </c>
      <c r="E304" s="87">
        <v>17408176.149999999</v>
      </c>
      <c r="F304" s="73" t="s">
        <v>71</v>
      </c>
    </row>
    <row r="305" spans="2:8">
      <c r="C305" s="70"/>
      <c r="D305" s="72">
        <v>90691665.019999996</v>
      </c>
      <c r="E305" s="87">
        <v>47546660.390000001</v>
      </c>
      <c r="F305" s="73" t="s">
        <v>72</v>
      </c>
    </row>
    <row r="306" spans="2:8">
      <c r="C306" s="70"/>
      <c r="D306" s="72">
        <v>18015766.190000001</v>
      </c>
      <c r="E306" s="87">
        <v>10454426.779999999</v>
      </c>
      <c r="F306" s="73" t="s">
        <v>73</v>
      </c>
    </row>
    <row r="307" spans="2:8">
      <c r="C307" s="70"/>
      <c r="D307" s="72">
        <v>868606.04</v>
      </c>
      <c r="E307" s="87">
        <v>72592937.510000005</v>
      </c>
      <c r="F307" s="73" t="s">
        <v>74</v>
      </c>
    </row>
    <row r="308" spans="2:8">
      <c r="C308" s="70"/>
      <c r="D308" s="72">
        <v>129337875.03</v>
      </c>
      <c r="E308" s="87">
        <v>11243887.98</v>
      </c>
      <c r="F308" s="73" t="s">
        <v>75</v>
      </c>
    </row>
    <row r="309" spans="2:8">
      <c r="C309" s="70"/>
      <c r="D309" s="72">
        <v>43070021.060000002</v>
      </c>
      <c r="E309" s="87">
        <v>107243309.23</v>
      </c>
      <c r="F309" s="73" t="s">
        <v>76</v>
      </c>
    </row>
    <row r="310" spans="2:8">
      <c r="C310" s="70"/>
      <c r="D310" s="72">
        <v>82286433.390000001</v>
      </c>
      <c r="E310" s="87">
        <v>37373975.079999998</v>
      </c>
      <c r="F310" s="73" t="s">
        <v>77</v>
      </c>
    </row>
    <row r="311" spans="2:8">
      <c r="C311" s="70"/>
      <c r="D311" s="72">
        <v>35943319.579999998</v>
      </c>
      <c r="E311" s="87">
        <v>18565356.27</v>
      </c>
      <c r="F311" s="73" t="s">
        <v>79</v>
      </c>
    </row>
    <row r="312" spans="2:8">
      <c r="C312" s="70"/>
      <c r="D312" s="72">
        <v>11348993.09</v>
      </c>
      <c r="E312" s="89">
        <v>991084.92</v>
      </c>
      <c r="F312" s="74" t="s">
        <v>80</v>
      </c>
    </row>
    <row r="313" spans="2:8" ht="15.75" thickBot="1">
      <c r="C313" s="75"/>
      <c r="D313" s="118">
        <v>60094732.450000003</v>
      </c>
      <c r="E313" s="89">
        <v>77592185.459999993</v>
      </c>
      <c r="F313" s="93" t="s">
        <v>78</v>
      </c>
    </row>
    <row r="314" spans="2:8" ht="15.75" thickBot="1">
      <c r="C314" s="101"/>
      <c r="D314" s="103">
        <f>SUM(D301:D313)</f>
        <v>509416028.90999997</v>
      </c>
      <c r="E314" s="79">
        <f>SUM(E301:E313)</f>
        <v>533696887.09000003</v>
      </c>
      <c r="F314" s="101"/>
    </row>
    <row r="317" spans="2:8" ht="19.5" customHeight="1">
      <c r="B317" s="57" t="s">
        <v>117</v>
      </c>
      <c r="C317" s="63"/>
      <c r="D317" s="16"/>
      <c r="E317" s="16"/>
      <c r="F317" s="16"/>
      <c r="G317" s="16"/>
      <c r="H317" s="16"/>
    </row>
    <row r="318" spans="2:8">
      <c r="B318" s="16"/>
    </row>
    <row r="321" spans="3:6">
      <c r="C321" s="137" t="s">
        <v>141</v>
      </c>
      <c r="D321" s="14" t="s">
        <v>125</v>
      </c>
      <c r="E321" s="14" t="s">
        <v>125</v>
      </c>
      <c r="F321" s="14" t="s">
        <v>126</v>
      </c>
    </row>
    <row r="322" spans="3:6" ht="15.75" thickBot="1">
      <c r="C322" s="139"/>
      <c r="D322" s="14">
        <v>2020</v>
      </c>
      <c r="E322" s="14">
        <v>2021</v>
      </c>
      <c r="F322" s="14" t="s">
        <v>127</v>
      </c>
    </row>
    <row r="323" spans="3:6">
      <c r="C323" s="66"/>
      <c r="D323" s="68">
        <v>1103162.43</v>
      </c>
      <c r="E323" s="86">
        <v>1165156.23</v>
      </c>
      <c r="F323" s="98" t="s">
        <v>68</v>
      </c>
    </row>
    <row r="324" spans="3:6">
      <c r="C324" s="70"/>
      <c r="D324" s="72">
        <v>26612984.219999999</v>
      </c>
      <c r="E324" s="87">
        <v>25086108.82</v>
      </c>
      <c r="F324" s="73" t="s">
        <v>69</v>
      </c>
    </row>
    <row r="325" spans="3:6">
      <c r="C325" s="70"/>
      <c r="D325" s="72">
        <v>4242842.03</v>
      </c>
      <c r="E325" s="87">
        <v>4936151.45</v>
      </c>
      <c r="F325" s="73" t="s">
        <v>70</v>
      </c>
    </row>
    <row r="326" spans="3:6">
      <c r="C326" s="70"/>
      <c r="D326" s="72">
        <v>7688750.8099999996</v>
      </c>
      <c r="E326" s="87">
        <v>10764116.939999999</v>
      </c>
      <c r="F326" s="73" t="s">
        <v>71</v>
      </c>
    </row>
    <row r="327" spans="3:6">
      <c r="C327" s="70"/>
      <c r="D327" s="72">
        <v>10790923.210000001</v>
      </c>
      <c r="E327" s="87">
        <v>11875448.42</v>
      </c>
      <c r="F327" s="73" t="s">
        <v>72</v>
      </c>
    </row>
    <row r="328" spans="3:6">
      <c r="C328" s="70"/>
      <c r="D328" s="72">
        <v>1980907.52</v>
      </c>
      <c r="E328" s="87">
        <v>3746843.37</v>
      </c>
      <c r="F328" s="73" t="s">
        <v>73</v>
      </c>
    </row>
    <row r="329" spans="3:6">
      <c r="C329" s="70"/>
      <c r="D329" s="72">
        <v>25276599.890000001</v>
      </c>
      <c r="E329" s="87">
        <v>30426601.530000001</v>
      </c>
      <c r="F329" s="73" t="s">
        <v>74</v>
      </c>
    </row>
    <row r="330" spans="3:6">
      <c r="C330" s="70"/>
      <c r="D330" s="72">
        <v>6759205.0199999996</v>
      </c>
      <c r="E330" s="87">
        <v>7012337.9299999997</v>
      </c>
      <c r="F330" s="74" t="s">
        <v>75</v>
      </c>
    </row>
    <row r="331" spans="3:6">
      <c r="C331" s="70"/>
      <c r="D331" s="72">
        <v>72571073.700000003</v>
      </c>
      <c r="E331" s="87">
        <v>53499998.689999998</v>
      </c>
      <c r="F331" s="73" t="s">
        <v>76</v>
      </c>
    </row>
    <row r="332" spans="3:6">
      <c r="C332" s="70"/>
      <c r="D332" s="72">
        <v>29376420.949999999</v>
      </c>
      <c r="E332" s="87">
        <v>28968867.039999999</v>
      </c>
      <c r="F332" s="73" t="s">
        <v>77</v>
      </c>
    </row>
    <row r="333" spans="3:6">
      <c r="C333" s="70"/>
      <c r="D333" s="72">
        <v>2709711.47</v>
      </c>
      <c r="E333" s="87">
        <v>3247923.85</v>
      </c>
      <c r="F333" s="73" t="s">
        <v>79</v>
      </c>
    </row>
    <row r="334" spans="3:6">
      <c r="C334" s="70"/>
      <c r="D334" s="72">
        <v>755079.61</v>
      </c>
      <c r="E334" s="89">
        <v>865888.95</v>
      </c>
      <c r="F334" s="73" t="s">
        <v>80</v>
      </c>
    </row>
    <row r="335" spans="3:6" ht="15.75" thickBot="1">
      <c r="C335" s="75"/>
      <c r="D335" s="77">
        <v>14871716.439999999</v>
      </c>
      <c r="E335" s="87">
        <v>38392205.689999998</v>
      </c>
      <c r="F335" s="93" t="s">
        <v>78</v>
      </c>
    </row>
    <row r="336" spans="3:6" ht="15.75" thickBot="1">
      <c r="C336" s="101"/>
      <c r="D336" s="103">
        <f>SUM(D323:D335)</f>
        <v>204739377.30000001</v>
      </c>
      <c r="E336" s="79">
        <f>SUM(E323:E335)</f>
        <v>219987648.90999997</v>
      </c>
      <c r="F336" s="101"/>
    </row>
    <row r="339" spans="2:10" ht="41.25" customHeight="1">
      <c r="B339" s="134" t="s">
        <v>118</v>
      </c>
      <c r="C339" s="131"/>
      <c r="D339" s="131"/>
      <c r="E339" s="131"/>
      <c r="F339" s="131"/>
      <c r="G339" s="131"/>
      <c r="H339" s="131"/>
      <c r="I339" s="153"/>
      <c r="J339" s="131"/>
    </row>
    <row r="342" spans="2:10" ht="29.25" customHeight="1">
      <c r="C342" s="137" t="s">
        <v>142</v>
      </c>
      <c r="D342" s="14" t="s">
        <v>125</v>
      </c>
      <c r="E342" s="14" t="s">
        <v>125</v>
      </c>
      <c r="F342" s="14" t="s">
        <v>126</v>
      </c>
    </row>
    <row r="343" spans="2:10" ht="24.75" customHeight="1" thickBot="1">
      <c r="C343" s="139"/>
      <c r="D343" s="14">
        <v>2020</v>
      </c>
      <c r="E343" s="14">
        <v>2021</v>
      </c>
      <c r="F343" s="14" t="s">
        <v>127</v>
      </c>
    </row>
    <row r="344" spans="2:10">
      <c r="C344" s="66"/>
      <c r="D344" s="68">
        <v>102131.82</v>
      </c>
      <c r="E344" s="86">
        <v>86198.720000000001</v>
      </c>
      <c r="F344" s="98" t="s">
        <v>68</v>
      </c>
    </row>
    <row r="345" spans="2:10">
      <c r="C345" s="70"/>
      <c r="D345" s="72">
        <v>10747201.07</v>
      </c>
      <c r="E345" s="87">
        <v>3629029.82</v>
      </c>
      <c r="F345" s="73" t="s">
        <v>69</v>
      </c>
    </row>
    <row r="346" spans="2:10">
      <c r="C346" s="70"/>
      <c r="D346" s="72">
        <v>1159887.93</v>
      </c>
      <c r="E346" s="87">
        <v>93549.99</v>
      </c>
      <c r="F346" s="73" t="s">
        <v>70</v>
      </c>
    </row>
    <row r="347" spans="2:10">
      <c r="C347" s="70"/>
      <c r="D347" s="72">
        <v>526999.17000000004</v>
      </c>
      <c r="E347" s="87">
        <v>368023.94</v>
      </c>
      <c r="F347" s="73" t="s">
        <v>71</v>
      </c>
    </row>
    <row r="348" spans="2:10">
      <c r="C348" s="70"/>
      <c r="D348" s="72">
        <v>4780950.0199999996</v>
      </c>
      <c r="E348" s="87">
        <v>5004025.29</v>
      </c>
      <c r="F348" s="73" t="s">
        <v>72</v>
      </c>
    </row>
    <row r="349" spans="2:10">
      <c r="C349" s="70"/>
      <c r="D349" s="72">
        <v>459026.59</v>
      </c>
      <c r="E349" s="87">
        <v>387882.76</v>
      </c>
      <c r="F349" s="73" t="s">
        <v>73</v>
      </c>
    </row>
    <row r="350" spans="2:10">
      <c r="C350" s="70"/>
      <c r="D350" s="72">
        <v>8682555.1199999992</v>
      </c>
      <c r="E350" s="87">
        <v>5458641.1600000001</v>
      </c>
      <c r="F350" s="73" t="s">
        <v>74</v>
      </c>
    </row>
    <row r="351" spans="2:10">
      <c r="C351" s="70"/>
      <c r="D351" s="72">
        <v>1193703.1299999999</v>
      </c>
      <c r="E351" s="87">
        <v>887801.4</v>
      </c>
      <c r="F351" s="74" t="s">
        <v>75</v>
      </c>
    </row>
    <row r="352" spans="2:10">
      <c r="C352" s="70"/>
      <c r="D352" s="72">
        <v>11831050.93</v>
      </c>
      <c r="E352" s="87">
        <v>11839121.560000001</v>
      </c>
      <c r="F352" s="73" t="s">
        <v>76</v>
      </c>
    </row>
    <row r="353" spans="2:8">
      <c r="C353" s="70"/>
      <c r="D353" s="72">
        <v>1178401.45</v>
      </c>
      <c r="E353" s="87">
        <v>863820.91</v>
      </c>
      <c r="F353" s="73" t="s">
        <v>77</v>
      </c>
    </row>
    <row r="354" spans="2:8">
      <c r="C354" s="70"/>
      <c r="D354" s="72">
        <v>257645.97</v>
      </c>
      <c r="E354" s="87">
        <v>394233.97</v>
      </c>
      <c r="F354" s="73" t="s">
        <v>79</v>
      </c>
    </row>
    <row r="355" spans="2:8">
      <c r="C355" s="70"/>
      <c r="D355" s="72">
        <v>13454</v>
      </c>
      <c r="E355" s="87">
        <v>0</v>
      </c>
      <c r="F355" s="73" t="s">
        <v>80</v>
      </c>
    </row>
    <row r="356" spans="2:8" ht="15.75" thickBot="1">
      <c r="C356" s="75"/>
      <c r="D356" s="77">
        <v>29271079.370000001</v>
      </c>
      <c r="E356" s="87">
        <v>40322703.289999999</v>
      </c>
      <c r="F356" s="93" t="s">
        <v>78</v>
      </c>
    </row>
    <row r="357" spans="2:8" ht="15.75" thickBot="1">
      <c r="C357" s="101"/>
      <c r="D357" s="79">
        <f>SUM(D344:D356)</f>
        <v>70204086.570000008</v>
      </c>
      <c r="E357" s="79">
        <f>SUM(E344:E356)</f>
        <v>69335032.810000002</v>
      </c>
      <c r="F357" s="101"/>
    </row>
    <row r="360" spans="2:8" ht="39" customHeight="1">
      <c r="B360" s="168" t="s">
        <v>119</v>
      </c>
      <c r="C360" s="168"/>
      <c r="D360" s="168"/>
      <c r="E360" s="168"/>
      <c r="F360" s="168"/>
      <c r="G360" s="168"/>
      <c r="H360" s="168"/>
    </row>
    <row r="361" spans="2:8">
      <c r="B361" s="16"/>
    </row>
    <row r="364" spans="2:8">
      <c r="C364" s="137" t="s">
        <v>143</v>
      </c>
      <c r="D364" s="14" t="s">
        <v>125</v>
      </c>
      <c r="E364" s="14" t="s">
        <v>125</v>
      </c>
      <c r="F364" s="14" t="s">
        <v>126</v>
      </c>
    </row>
    <row r="365" spans="2:8" ht="15.75" thickBot="1">
      <c r="C365" s="139"/>
      <c r="D365" s="14">
        <v>2020</v>
      </c>
      <c r="E365" s="14">
        <v>2021</v>
      </c>
      <c r="F365" s="14" t="s">
        <v>127</v>
      </c>
    </row>
    <row r="366" spans="2:8">
      <c r="C366" s="66"/>
      <c r="D366" s="68">
        <v>8643.2000000000007</v>
      </c>
      <c r="E366" s="119">
        <v>0</v>
      </c>
      <c r="F366" s="98" t="s">
        <v>68</v>
      </c>
    </row>
    <row r="367" spans="2:8">
      <c r="C367" s="70"/>
      <c r="D367" s="72">
        <v>182312.52</v>
      </c>
      <c r="E367" s="72">
        <v>0</v>
      </c>
      <c r="F367" s="73" t="s">
        <v>69</v>
      </c>
    </row>
    <row r="368" spans="2:8">
      <c r="C368" s="70"/>
      <c r="D368" s="72">
        <v>24226.2</v>
      </c>
      <c r="E368" s="72">
        <v>0</v>
      </c>
      <c r="F368" s="73" t="s">
        <v>70</v>
      </c>
    </row>
    <row r="369" spans="2:10">
      <c r="C369" s="70"/>
      <c r="D369" s="72">
        <v>38589</v>
      </c>
      <c r="E369" s="72">
        <v>0</v>
      </c>
      <c r="F369" s="73" t="s">
        <v>71</v>
      </c>
    </row>
    <row r="370" spans="2:10">
      <c r="C370" s="70"/>
      <c r="D370" s="72">
        <v>160078.24</v>
      </c>
      <c r="E370" s="72">
        <v>0</v>
      </c>
      <c r="F370" s="73" t="s">
        <v>72</v>
      </c>
    </row>
    <row r="371" spans="2:10">
      <c r="C371" s="70"/>
      <c r="D371" s="72">
        <v>93839.61</v>
      </c>
      <c r="E371" s="72">
        <v>0</v>
      </c>
      <c r="F371" s="73" t="s">
        <v>73</v>
      </c>
    </row>
    <row r="372" spans="2:10">
      <c r="C372" s="70"/>
      <c r="D372" s="72">
        <v>150668.01</v>
      </c>
      <c r="E372" s="72">
        <v>119508</v>
      </c>
      <c r="F372" s="73" t="s">
        <v>74</v>
      </c>
    </row>
    <row r="373" spans="2:10">
      <c r="C373" s="70"/>
      <c r="D373" s="72">
        <v>11140.6</v>
      </c>
      <c r="E373" s="72">
        <v>0</v>
      </c>
      <c r="F373" s="74" t="s">
        <v>75</v>
      </c>
    </row>
    <row r="374" spans="2:10">
      <c r="C374" s="70"/>
      <c r="D374" s="72">
        <v>230946.43</v>
      </c>
      <c r="E374" s="72">
        <v>0</v>
      </c>
      <c r="F374" s="73" t="s">
        <v>76</v>
      </c>
    </row>
    <row r="375" spans="2:10">
      <c r="C375" s="70"/>
      <c r="D375" s="72">
        <v>7688.34</v>
      </c>
      <c r="E375" s="72">
        <v>30813.41</v>
      </c>
      <c r="F375" s="73" t="s">
        <v>77</v>
      </c>
    </row>
    <row r="376" spans="2:10">
      <c r="C376" s="70"/>
      <c r="D376" s="72">
        <v>25425.72</v>
      </c>
      <c r="E376" s="72">
        <v>0</v>
      </c>
      <c r="F376" s="73" t="s">
        <v>79</v>
      </c>
    </row>
    <row r="377" spans="2:10" ht="15.75" thickBot="1">
      <c r="C377" s="70"/>
      <c r="D377" s="77">
        <v>15098.13</v>
      </c>
      <c r="E377" s="72">
        <v>0</v>
      </c>
      <c r="F377" s="73" t="s">
        <v>80</v>
      </c>
    </row>
    <row r="378" spans="2:10" ht="15.75" thickBot="1">
      <c r="C378" s="75"/>
      <c r="D378" s="100">
        <v>12948.28</v>
      </c>
      <c r="E378" s="72">
        <v>0</v>
      </c>
      <c r="F378" s="93" t="s">
        <v>78</v>
      </c>
    </row>
    <row r="379" spans="2:10" ht="15.75" thickBot="1">
      <c r="C379" s="101"/>
      <c r="D379" s="79">
        <f>SUM(D366:D378)</f>
        <v>961604.28</v>
      </c>
      <c r="E379" s="79">
        <f>SUM(E366:E378)</f>
        <v>150321.41</v>
      </c>
      <c r="F379" s="101"/>
    </row>
    <row r="382" spans="2:10" ht="15.75" customHeight="1">
      <c r="B382" s="168" t="s">
        <v>120</v>
      </c>
      <c r="C382" s="168"/>
      <c r="D382" s="168"/>
      <c r="E382" s="168"/>
      <c r="F382" s="168"/>
      <c r="G382" s="168"/>
      <c r="H382" s="168"/>
      <c r="I382" s="5"/>
      <c r="J382" s="5"/>
    </row>
    <row r="383" spans="2:10">
      <c r="B383" s="16"/>
    </row>
    <row r="386" spans="3:6" ht="60" customHeight="1">
      <c r="C386" s="137" t="s">
        <v>144</v>
      </c>
      <c r="D386" s="14" t="s">
        <v>125</v>
      </c>
      <c r="E386" s="14" t="s">
        <v>125</v>
      </c>
      <c r="F386" s="14" t="s">
        <v>126</v>
      </c>
    </row>
    <row r="387" spans="3:6" ht="15.75" thickBot="1">
      <c r="C387" s="139"/>
      <c r="D387" s="14">
        <v>2020</v>
      </c>
      <c r="E387" s="14">
        <v>2021</v>
      </c>
      <c r="F387" s="14" t="s">
        <v>127</v>
      </c>
    </row>
    <row r="388" spans="3:6">
      <c r="C388" s="120"/>
      <c r="D388" s="68">
        <v>5704462.46</v>
      </c>
      <c r="E388" s="68">
        <v>6386780.0300000003</v>
      </c>
      <c r="F388" s="98" t="s">
        <v>68</v>
      </c>
    </row>
    <row r="389" spans="3:6">
      <c r="C389" s="121"/>
      <c r="D389" s="72">
        <v>120655969.22</v>
      </c>
      <c r="E389" s="72">
        <v>130637101.23999999</v>
      </c>
      <c r="F389" s="73" t="s">
        <v>69</v>
      </c>
    </row>
    <row r="390" spans="3:6">
      <c r="C390" s="121"/>
      <c r="D390" s="72">
        <v>2167416.83</v>
      </c>
      <c r="E390" s="72">
        <v>2347115.4300000002</v>
      </c>
      <c r="F390" s="73" t="s">
        <v>70</v>
      </c>
    </row>
    <row r="391" spans="3:6">
      <c r="C391" s="121"/>
      <c r="D391" s="72">
        <v>54000210.240000002</v>
      </c>
      <c r="E391" s="72">
        <v>54867670.18</v>
      </c>
      <c r="F391" s="73" t="s">
        <v>71</v>
      </c>
    </row>
    <row r="392" spans="3:6">
      <c r="C392" s="121"/>
      <c r="D392" s="72">
        <v>39046346.68</v>
      </c>
      <c r="E392" s="72">
        <v>31943609.52</v>
      </c>
      <c r="F392" s="73" t="s">
        <v>72</v>
      </c>
    </row>
    <row r="393" spans="3:6">
      <c r="C393" s="121"/>
      <c r="D393" s="72">
        <v>8686308.4000000004</v>
      </c>
      <c r="E393" s="72">
        <v>8840181.7200000007</v>
      </c>
      <c r="F393" s="73" t="s">
        <v>73</v>
      </c>
    </row>
    <row r="394" spans="3:6">
      <c r="C394" s="121"/>
      <c r="D394" s="72">
        <v>65286326.82</v>
      </c>
      <c r="E394" s="72">
        <v>69998607.689999998</v>
      </c>
      <c r="F394" s="73" t="s">
        <v>74</v>
      </c>
    </row>
    <row r="395" spans="3:6">
      <c r="C395" s="121"/>
      <c r="D395" s="72">
        <v>25678601.25</v>
      </c>
      <c r="E395" s="72">
        <v>27641214.559999999</v>
      </c>
      <c r="F395" s="74" t="s">
        <v>75</v>
      </c>
    </row>
    <row r="396" spans="3:6">
      <c r="C396" s="121"/>
      <c r="D396" s="122">
        <v>125386993.54000001</v>
      </c>
      <c r="E396" s="72">
        <v>127992350.55</v>
      </c>
      <c r="F396" s="73" t="s">
        <v>76</v>
      </c>
    </row>
    <row r="397" spans="3:6">
      <c r="C397" s="121"/>
      <c r="D397" s="72">
        <v>43284679.259999998</v>
      </c>
      <c r="E397" s="72">
        <v>43481555.359999999</v>
      </c>
      <c r="F397" s="73" t="s">
        <v>77</v>
      </c>
    </row>
    <row r="398" spans="3:6">
      <c r="C398" s="121"/>
      <c r="D398" s="72">
        <v>35763855.43</v>
      </c>
      <c r="E398" s="72">
        <v>37492376.07</v>
      </c>
      <c r="F398" s="73" t="s">
        <v>79</v>
      </c>
    </row>
    <row r="399" spans="3:6">
      <c r="C399" s="121"/>
      <c r="D399" s="72">
        <v>2481175.9500000002</v>
      </c>
      <c r="E399" s="72">
        <v>3146297.39</v>
      </c>
      <c r="F399" s="73" t="s">
        <v>80</v>
      </c>
    </row>
    <row r="400" spans="3:6" ht="15.75" thickBot="1">
      <c r="C400" s="123"/>
      <c r="D400" s="77">
        <v>52235128.799999997</v>
      </c>
      <c r="E400" s="100">
        <v>54768938.490000002</v>
      </c>
      <c r="F400" s="93" t="s">
        <v>78</v>
      </c>
    </row>
    <row r="401" spans="3:7" ht="15.75" thickBot="1">
      <c r="C401" s="94"/>
      <c r="D401" s="103">
        <f>SUM(D388:D400)</f>
        <v>580377474.88</v>
      </c>
      <c r="E401" s="79">
        <f>SUM(E388:E400)</f>
        <v>599543798.23000002</v>
      </c>
      <c r="F401" s="94"/>
    </row>
    <row r="402" spans="3:7">
      <c r="C402" s="124"/>
      <c r="D402" s="115"/>
      <c r="E402" s="115"/>
      <c r="F402" s="124"/>
    </row>
    <row r="403" spans="3:7">
      <c r="C403" s="124"/>
      <c r="D403" s="115"/>
      <c r="E403" s="115"/>
      <c r="F403" s="124"/>
    </row>
    <row r="404" spans="3:7">
      <c r="C404" s="124"/>
      <c r="D404" s="115"/>
      <c r="E404" s="115"/>
      <c r="F404" s="124"/>
    </row>
    <row r="405" spans="3:7">
      <c r="C405" s="124"/>
      <c r="D405" s="115"/>
      <c r="E405" s="115"/>
      <c r="F405" s="124"/>
    </row>
    <row r="407" spans="3:7" ht="15.75" thickBot="1"/>
    <row r="408" spans="3:7" ht="15.75" thickBot="1">
      <c r="C408" s="154" t="s">
        <v>96</v>
      </c>
      <c r="D408" s="155"/>
      <c r="E408" s="155"/>
      <c r="F408" s="155"/>
      <c r="G408" s="156"/>
    </row>
    <row r="409" spans="3:7" ht="15.75" thickBot="1">
      <c r="C409" s="157" t="s">
        <v>97</v>
      </c>
      <c r="D409" s="158"/>
      <c r="E409" s="158"/>
      <c r="F409" s="158"/>
      <c r="G409" s="159"/>
    </row>
    <row r="410" spans="3:7" ht="15.75" thickBot="1">
      <c r="C410" s="160" t="s">
        <v>0</v>
      </c>
      <c r="D410" s="161"/>
      <c r="E410" s="162"/>
      <c r="F410" s="19" t="s">
        <v>98</v>
      </c>
      <c r="G410" s="19" t="s">
        <v>57</v>
      </c>
    </row>
    <row r="411" spans="3:7" ht="15.75" thickBot="1">
      <c r="C411" s="163" t="s">
        <v>1</v>
      </c>
      <c r="D411" s="164"/>
      <c r="E411" s="165"/>
      <c r="F411" s="20">
        <v>224800</v>
      </c>
      <c r="G411" s="21">
        <v>174800</v>
      </c>
    </row>
    <row r="412" spans="3:7" ht="15.75" thickBot="1">
      <c r="C412" s="163" t="s">
        <v>2</v>
      </c>
      <c r="D412" s="164"/>
      <c r="E412" s="165"/>
      <c r="F412" s="22">
        <v>111374534.23999999</v>
      </c>
      <c r="G412" s="23">
        <v>99136538</v>
      </c>
    </row>
    <row r="413" spans="3:7" ht="15.75" thickBot="1">
      <c r="C413" s="163" t="s">
        <v>3</v>
      </c>
      <c r="D413" s="164"/>
      <c r="E413" s="165"/>
      <c r="F413" s="20">
        <v>0</v>
      </c>
      <c r="G413" s="21">
        <v>0</v>
      </c>
    </row>
    <row r="414" spans="3:7" ht="15.75" thickBot="1">
      <c r="C414" s="163" t="s">
        <v>4</v>
      </c>
      <c r="D414" s="164"/>
      <c r="E414" s="165"/>
      <c r="F414" s="22">
        <v>15778857.65</v>
      </c>
      <c r="G414" s="23">
        <v>15259441</v>
      </c>
    </row>
    <row r="415" spans="3:7" ht="15.75" thickBot="1">
      <c r="C415" s="163" t="s">
        <v>5</v>
      </c>
      <c r="D415" s="164"/>
      <c r="E415" s="165"/>
      <c r="F415" s="20">
        <v>0</v>
      </c>
      <c r="G415" s="21">
        <v>0</v>
      </c>
    </row>
    <row r="416" spans="3:7" ht="15.75" thickBot="1">
      <c r="C416" s="163" t="s">
        <v>6</v>
      </c>
      <c r="D416" s="164"/>
      <c r="E416" s="165"/>
      <c r="F416" s="22">
        <v>0</v>
      </c>
      <c r="G416" s="23">
        <v>0</v>
      </c>
    </row>
    <row r="417" spans="3:7" ht="15.75" thickBot="1">
      <c r="C417" s="24" t="s">
        <v>7</v>
      </c>
      <c r="D417" s="25"/>
      <c r="E417" s="26"/>
      <c r="F417" s="27">
        <f>SUM(F411:F416)</f>
        <v>127378191.89</v>
      </c>
      <c r="G417" s="28">
        <f>SUM(G411:G416)</f>
        <v>114570779</v>
      </c>
    </row>
    <row r="418" spans="3:7">
      <c r="C418" s="29"/>
      <c r="D418" s="29"/>
      <c r="E418" s="29"/>
      <c r="F418" s="30"/>
      <c r="G418" s="30"/>
    </row>
    <row r="419" spans="3:7" ht="15.75" thickBot="1"/>
    <row r="420" spans="3:7" ht="32.25" customHeight="1" thickBot="1">
      <c r="C420" s="171" t="s">
        <v>99</v>
      </c>
      <c r="D420" s="172"/>
      <c r="E420" s="172"/>
      <c r="F420" s="172"/>
      <c r="G420" s="173"/>
    </row>
    <row r="421" spans="3:7">
      <c r="C421" s="174" t="s">
        <v>58</v>
      </c>
      <c r="D421" s="175"/>
      <c r="E421" s="175"/>
      <c r="F421" s="175"/>
      <c r="G421" s="176"/>
    </row>
    <row r="422" spans="3:7">
      <c r="C422" s="177" t="s">
        <v>8</v>
      </c>
      <c r="D422" s="178"/>
      <c r="E422" s="178"/>
      <c r="F422" s="178"/>
      <c r="G422" s="179"/>
    </row>
    <row r="423" spans="3:7">
      <c r="C423" s="180" t="s">
        <v>121</v>
      </c>
      <c r="D423" s="181"/>
      <c r="E423" s="181"/>
      <c r="F423" s="181"/>
      <c r="G423" s="182"/>
    </row>
    <row r="424" spans="3:7" ht="15.75" thickBot="1">
      <c r="C424" s="183" t="s">
        <v>9</v>
      </c>
      <c r="D424" s="184"/>
      <c r="E424" s="184"/>
      <c r="F424" s="184"/>
      <c r="G424" s="185"/>
    </row>
    <row r="425" spans="3:7" ht="15.75" thickBot="1">
      <c r="C425" s="186" t="s">
        <v>10</v>
      </c>
      <c r="D425" s="187"/>
      <c r="E425" s="187"/>
      <c r="F425" s="31"/>
      <c r="G425" s="32">
        <v>3355844504</v>
      </c>
    </row>
    <row r="426" spans="3:7">
      <c r="C426" s="188"/>
      <c r="D426" s="189"/>
      <c r="E426" s="189"/>
      <c r="F426" s="190"/>
      <c r="G426" s="33"/>
    </row>
    <row r="427" spans="3:7">
      <c r="C427" s="191" t="s">
        <v>12</v>
      </c>
      <c r="D427" s="192"/>
      <c r="E427" s="192"/>
      <c r="F427" s="193"/>
      <c r="G427" s="34">
        <f>SUM(G428:G433)</f>
        <v>80981639</v>
      </c>
    </row>
    <row r="428" spans="3:7">
      <c r="C428" s="194" t="s">
        <v>13</v>
      </c>
      <c r="D428" s="195"/>
      <c r="E428" s="195"/>
      <c r="F428" s="196"/>
      <c r="G428" s="35">
        <v>586771</v>
      </c>
    </row>
    <row r="429" spans="3:7">
      <c r="C429" s="194" t="s">
        <v>14</v>
      </c>
      <c r="D429" s="195"/>
      <c r="E429" s="195"/>
      <c r="F429" s="196"/>
      <c r="G429" s="36">
        <v>0</v>
      </c>
    </row>
    <row r="430" spans="3:7">
      <c r="C430" s="194" t="s">
        <v>15</v>
      </c>
      <c r="D430" s="195"/>
      <c r="E430" s="195"/>
      <c r="F430" s="196"/>
      <c r="G430" s="36">
        <v>2257039</v>
      </c>
    </row>
    <row r="431" spans="3:7">
      <c r="C431" s="194" t="s">
        <v>16</v>
      </c>
      <c r="D431" s="195"/>
      <c r="E431" s="195"/>
      <c r="F431" s="196"/>
      <c r="G431" s="36">
        <v>78137829</v>
      </c>
    </row>
    <row r="432" spans="3:7">
      <c r="C432" s="194" t="s">
        <v>17</v>
      </c>
      <c r="D432" s="195"/>
      <c r="E432" s="195"/>
      <c r="F432" s="196"/>
      <c r="G432" s="36">
        <v>0</v>
      </c>
    </row>
    <row r="433" spans="3:10" ht="15.75" thickBot="1">
      <c r="C433" s="197" t="s">
        <v>18</v>
      </c>
      <c r="D433" s="198"/>
      <c r="E433" s="198"/>
      <c r="F433" s="199"/>
      <c r="G433" s="37">
        <v>0</v>
      </c>
    </row>
    <row r="434" spans="3:10">
      <c r="C434" s="200"/>
      <c r="D434" s="201"/>
      <c r="E434" s="201"/>
      <c r="F434" s="202"/>
      <c r="G434" s="38"/>
    </row>
    <row r="435" spans="3:10">
      <c r="C435" s="191" t="s">
        <v>19</v>
      </c>
      <c r="D435" s="192"/>
      <c r="E435" s="192"/>
      <c r="F435" s="192"/>
      <c r="G435" s="34">
        <f>SUM(G436:G438)</f>
        <v>0</v>
      </c>
    </row>
    <row r="436" spans="3:10">
      <c r="C436" s="194" t="s">
        <v>20</v>
      </c>
      <c r="D436" s="195"/>
      <c r="E436" s="195"/>
      <c r="F436" s="195"/>
      <c r="G436" s="36">
        <v>0</v>
      </c>
    </row>
    <row r="437" spans="3:10">
      <c r="C437" s="194" t="s">
        <v>21</v>
      </c>
      <c r="D437" s="195"/>
      <c r="E437" s="195"/>
      <c r="F437" s="195"/>
      <c r="G437" s="36">
        <v>0</v>
      </c>
    </row>
    <row r="438" spans="3:10">
      <c r="C438" s="194" t="s">
        <v>22</v>
      </c>
      <c r="D438" s="195"/>
      <c r="E438" s="195"/>
      <c r="F438" s="195"/>
      <c r="G438" s="36">
        <v>0</v>
      </c>
    </row>
    <row r="439" spans="3:10" ht="15.75" thickBot="1">
      <c r="C439" s="203"/>
      <c r="D439" s="204"/>
      <c r="E439" s="204"/>
      <c r="F439" s="204"/>
      <c r="G439" s="39"/>
      <c r="J439" s="40"/>
    </row>
    <row r="440" spans="3:10" ht="15.75" thickBot="1">
      <c r="C440" s="205" t="s">
        <v>23</v>
      </c>
      <c r="D440" s="206"/>
      <c r="E440" s="206"/>
      <c r="F440" s="207"/>
      <c r="G440" s="41">
        <f>G425+G427-G435</f>
        <v>3436826143</v>
      </c>
    </row>
    <row r="441" spans="3:10" ht="15.75" thickBot="1">
      <c r="C441" s="42"/>
      <c r="D441" s="208"/>
      <c r="E441" s="208"/>
      <c r="F441" s="208"/>
      <c r="G441" s="208"/>
    </row>
    <row r="442" spans="3:10">
      <c r="C442" s="209" t="s">
        <v>58</v>
      </c>
      <c r="D442" s="210"/>
      <c r="E442" s="210"/>
      <c r="F442" s="210"/>
      <c r="G442" s="211"/>
    </row>
    <row r="443" spans="3:10">
      <c r="C443" s="212" t="s">
        <v>24</v>
      </c>
      <c r="D443" s="213"/>
      <c r="E443" s="213"/>
      <c r="F443" s="213"/>
      <c r="G443" s="214"/>
    </row>
    <row r="444" spans="3:10">
      <c r="C444" s="212" t="s">
        <v>121</v>
      </c>
      <c r="D444" s="213"/>
      <c r="E444" s="213"/>
      <c r="F444" s="213"/>
      <c r="G444" s="214"/>
    </row>
    <row r="445" spans="3:10" ht="15.75" thickBot="1">
      <c r="C445" s="215" t="s">
        <v>9</v>
      </c>
      <c r="D445" s="216"/>
      <c r="E445" s="216"/>
      <c r="F445" s="216"/>
      <c r="G445" s="217"/>
    </row>
    <row r="446" spans="3:10" ht="15.75" thickBot="1">
      <c r="C446" s="186" t="s">
        <v>25</v>
      </c>
      <c r="D446" s="187"/>
      <c r="E446" s="187" t="s">
        <v>11</v>
      </c>
      <c r="F446" s="31"/>
      <c r="G446" s="32">
        <v>2901528404</v>
      </c>
    </row>
    <row r="447" spans="3:10">
      <c r="C447" s="188"/>
      <c r="D447" s="189"/>
      <c r="E447" s="189"/>
      <c r="F447" s="190"/>
      <c r="G447" s="33"/>
    </row>
    <row r="448" spans="3:10">
      <c r="C448" s="191" t="s">
        <v>26</v>
      </c>
      <c r="D448" s="192"/>
      <c r="E448" s="192"/>
      <c r="F448" s="218"/>
      <c r="G448" s="43">
        <f>SUM(G449:G469)</f>
        <v>0</v>
      </c>
    </row>
    <row r="449" spans="3:7">
      <c r="C449" s="219" t="s">
        <v>27</v>
      </c>
      <c r="D449" s="220"/>
      <c r="E449" s="220"/>
      <c r="F449" s="221"/>
      <c r="G449" s="44">
        <v>0</v>
      </c>
    </row>
    <row r="450" spans="3:7">
      <c r="C450" s="219" t="s">
        <v>28</v>
      </c>
      <c r="D450" s="220"/>
      <c r="E450" s="220"/>
      <c r="F450" s="221"/>
      <c r="G450" s="44">
        <v>0</v>
      </c>
    </row>
    <row r="451" spans="3:7">
      <c r="C451" s="219" t="s">
        <v>29</v>
      </c>
      <c r="D451" s="220"/>
      <c r="E451" s="220"/>
      <c r="F451" s="221"/>
      <c r="G451" s="44">
        <v>0</v>
      </c>
    </row>
    <row r="452" spans="3:7">
      <c r="C452" s="219" t="s">
        <v>30</v>
      </c>
      <c r="D452" s="220"/>
      <c r="E452" s="220"/>
      <c r="F452" s="221"/>
      <c r="G452" s="44">
        <v>0</v>
      </c>
    </row>
    <row r="453" spans="3:7">
      <c r="C453" s="219" t="s">
        <v>31</v>
      </c>
      <c r="D453" s="220"/>
      <c r="E453" s="220"/>
      <c r="F453" s="221"/>
      <c r="G453" s="44">
        <v>0</v>
      </c>
    </row>
    <row r="454" spans="3:7">
      <c r="C454" s="219" t="s">
        <v>32</v>
      </c>
      <c r="D454" s="220"/>
      <c r="E454" s="220"/>
      <c r="F454" s="221"/>
      <c r="G454" s="44">
        <v>0</v>
      </c>
    </row>
    <row r="455" spans="3:7">
      <c r="C455" s="219" t="s">
        <v>33</v>
      </c>
      <c r="D455" s="220"/>
      <c r="E455" s="220"/>
      <c r="F455" s="221"/>
      <c r="G455" s="44">
        <v>0</v>
      </c>
    </row>
    <row r="456" spans="3:7">
      <c r="C456" s="219" t="s">
        <v>34</v>
      </c>
      <c r="D456" s="220"/>
      <c r="E456" s="220"/>
      <c r="F456" s="221"/>
      <c r="G456" s="44">
        <v>0</v>
      </c>
    </row>
    <row r="457" spans="3:7">
      <c r="C457" s="219" t="s">
        <v>35</v>
      </c>
      <c r="D457" s="220"/>
      <c r="E457" s="220"/>
      <c r="F457" s="221"/>
      <c r="G457" s="44">
        <v>0</v>
      </c>
    </row>
    <row r="458" spans="3:7">
      <c r="C458" s="219" t="s">
        <v>36</v>
      </c>
      <c r="D458" s="220"/>
      <c r="E458" s="220"/>
      <c r="F458" s="221"/>
      <c r="G458" s="44">
        <v>0</v>
      </c>
    </row>
    <row r="459" spans="3:7">
      <c r="C459" s="219" t="s">
        <v>37</v>
      </c>
      <c r="D459" s="220"/>
      <c r="E459" s="220"/>
      <c r="F459" s="221"/>
      <c r="G459" s="44">
        <v>0</v>
      </c>
    </row>
    <row r="460" spans="3:7">
      <c r="C460" s="219" t="s">
        <v>38</v>
      </c>
      <c r="D460" s="220"/>
      <c r="E460" s="220"/>
      <c r="F460" s="221"/>
      <c r="G460" s="44">
        <v>0</v>
      </c>
    </row>
    <row r="461" spans="3:7">
      <c r="C461" s="219" t="s">
        <v>39</v>
      </c>
      <c r="D461" s="220"/>
      <c r="E461" s="220"/>
      <c r="F461" s="221"/>
      <c r="G461" s="44">
        <v>0</v>
      </c>
    </row>
    <row r="462" spans="3:7">
      <c r="C462" s="219" t="s">
        <v>40</v>
      </c>
      <c r="D462" s="220"/>
      <c r="E462" s="220"/>
      <c r="F462" s="221"/>
      <c r="G462" s="44">
        <v>0</v>
      </c>
    </row>
    <row r="463" spans="3:7">
      <c r="C463" s="219" t="s">
        <v>41</v>
      </c>
      <c r="D463" s="220"/>
      <c r="E463" s="220"/>
      <c r="F463" s="221"/>
      <c r="G463" s="44">
        <v>0</v>
      </c>
    </row>
    <row r="464" spans="3:7">
      <c r="C464" s="219" t="s">
        <v>42</v>
      </c>
      <c r="D464" s="220"/>
      <c r="E464" s="220"/>
      <c r="F464" s="221"/>
      <c r="G464" s="44">
        <v>0</v>
      </c>
    </row>
    <row r="465" spans="3:8">
      <c r="C465" s="219" t="s">
        <v>43</v>
      </c>
      <c r="D465" s="220"/>
      <c r="E465" s="220"/>
      <c r="F465" s="221"/>
      <c r="G465" s="44">
        <v>0</v>
      </c>
    </row>
    <row r="466" spans="3:8">
      <c r="C466" s="219" t="s">
        <v>44</v>
      </c>
      <c r="D466" s="220"/>
      <c r="E466" s="220"/>
      <c r="F466" s="221"/>
      <c r="G466" s="44">
        <v>0</v>
      </c>
    </row>
    <row r="467" spans="3:8">
      <c r="C467" s="219" t="s">
        <v>45</v>
      </c>
      <c r="D467" s="220"/>
      <c r="E467" s="220"/>
      <c r="F467" s="221"/>
      <c r="G467" s="44">
        <v>0</v>
      </c>
    </row>
    <row r="468" spans="3:8">
      <c r="C468" s="219" t="s">
        <v>46</v>
      </c>
      <c r="D468" s="220"/>
      <c r="E468" s="220"/>
      <c r="F468" s="221"/>
      <c r="G468" s="44">
        <v>0</v>
      </c>
    </row>
    <row r="469" spans="3:8" ht="15.75" thickBot="1">
      <c r="C469" s="222" t="s">
        <v>47</v>
      </c>
      <c r="D469" s="223"/>
      <c r="E469" s="223"/>
      <c r="F469" s="224"/>
      <c r="G469" s="45">
        <v>0</v>
      </c>
    </row>
    <row r="470" spans="3:8">
      <c r="C470" s="188"/>
      <c r="D470" s="189"/>
      <c r="E470" s="189"/>
      <c r="F470" s="190"/>
      <c r="G470" s="38"/>
    </row>
    <row r="471" spans="3:8">
      <c r="C471" s="191" t="s">
        <v>48</v>
      </c>
      <c r="D471" s="192"/>
      <c r="E471" s="192"/>
      <c r="F471" s="218"/>
      <c r="G471" s="43">
        <f>SUM(G472:G478)</f>
        <v>0</v>
      </c>
    </row>
    <row r="472" spans="3:8">
      <c r="C472" s="219" t="s">
        <v>49</v>
      </c>
      <c r="D472" s="220"/>
      <c r="E472" s="220"/>
      <c r="F472" s="221"/>
      <c r="G472" s="44">
        <v>0</v>
      </c>
    </row>
    <row r="473" spans="3:8">
      <c r="C473" s="219" t="s">
        <v>50</v>
      </c>
      <c r="D473" s="220"/>
      <c r="E473" s="220"/>
      <c r="F473" s="221"/>
      <c r="G473" s="44">
        <v>0</v>
      </c>
    </row>
    <row r="474" spans="3:8">
      <c r="C474" s="219" t="s">
        <v>51</v>
      </c>
      <c r="D474" s="220"/>
      <c r="E474" s="220"/>
      <c r="F474" s="221"/>
      <c r="G474" s="44">
        <v>0</v>
      </c>
    </row>
    <row r="475" spans="3:8">
      <c r="C475" s="219" t="s">
        <v>52</v>
      </c>
      <c r="D475" s="220"/>
      <c r="E475" s="220"/>
      <c r="F475" s="221"/>
      <c r="G475" s="44">
        <v>0</v>
      </c>
    </row>
    <row r="476" spans="3:8">
      <c r="C476" s="219" t="s">
        <v>53</v>
      </c>
      <c r="D476" s="220"/>
      <c r="E476" s="220"/>
      <c r="F476" s="221"/>
      <c r="G476" s="44">
        <v>0</v>
      </c>
    </row>
    <row r="477" spans="3:8">
      <c r="C477" s="219" t="s">
        <v>54</v>
      </c>
      <c r="D477" s="220"/>
      <c r="E477" s="220"/>
      <c r="F477" s="221"/>
      <c r="G477" s="44">
        <v>0</v>
      </c>
    </row>
    <row r="478" spans="3:8">
      <c r="C478" s="219" t="s">
        <v>55</v>
      </c>
      <c r="D478" s="220"/>
      <c r="E478" s="220"/>
      <c r="F478" s="221"/>
      <c r="G478" s="44"/>
    </row>
    <row r="479" spans="3:8" ht="15.75" thickBot="1">
      <c r="C479" s="222"/>
      <c r="D479" s="223"/>
      <c r="E479" s="223"/>
      <c r="F479" s="224"/>
      <c r="G479" s="46"/>
    </row>
    <row r="480" spans="3:8" ht="15.75" thickBot="1">
      <c r="C480" s="225" t="s">
        <v>56</v>
      </c>
      <c r="D480" s="226"/>
      <c r="E480" s="226"/>
      <c r="F480" s="227"/>
      <c r="G480" s="47">
        <f>G446-G448+G471</f>
        <v>2901528404</v>
      </c>
      <c r="H480" s="40"/>
    </row>
    <row r="484" spans="3:8">
      <c r="C484" s="125"/>
      <c r="D484" s="125"/>
      <c r="E484" s="125"/>
      <c r="F484" s="125"/>
      <c r="G484" s="125"/>
      <c r="H484" s="125"/>
    </row>
    <row r="485" spans="3:8">
      <c r="C485" s="126" t="s">
        <v>145</v>
      </c>
      <c r="D485" s="125"/>
      <c r="E485" s="127"/>
      <c r="F485" s="128" t="s">
        <v>148</v>
      </c>
      <c r="H485" s="127"/>
    </row>
    <row r="486" spans="3:8">
      <c r="C486" s="129" t="s">
        <v>146</v>
      </c>
      <c r="D486" s="125"/>
      <c r="E486" s="128"/>
      <c r="F486" s="128" t="s">
        <v>149</v>
      </c>
      <c r="H486" s="128"/>
    </row>
    <row r="487" spans="3:8">
      <c r="C487" s="126" t="s">
        <v>147</v>
      </c>
      <c r="D487" s="125"/>
      <c r="E487" s="128"/>
      <c r="F487" s="128" t="s">
        <v>150</v>
      </c>
      <c r="H487" s="128"/>
    </row>
    <row r="488" spans="3:8">
      <c r="C488" s="125"/>
      <c r="D488" s="125"/>
      <c r="E488" s="125"/>
      <c r="F488" s="125"/>
      <c r="G488" s="125"/>
      <c r="H488" s="125"/>
    </row>
    <row r="489" spans="3:8">
      <c r="C489" s="49"/>
      <c r="E489" s="50"/>
      <c r="G489" s="48"/>
    </row>
    <row r="490" spans="3:8">
      <c r="C490" s="49"/>
      <c r="E490" s="51"/>
      <c r="G490" s="50"/>
    </row>
    <row r="491" spans="3:8">
      <c r="C491" s="49"/>
      <c r="E491" s="50"/>
      <c r="G491" s="50"/>
    </row>
    <row r="492" spans="3:8">
      <c r="C492" s="48"/>
      <c r="D492" s="48"/>
      <c r="E492" s="48"/>
      <c r="F492" s="48"/>
      <c r="G492" s="48"/>
    </row>
  </sheetData>
  <sheetProtection formatColumns="0" formatRows="0"/>
  <mergeCells count="136">
    <mergeCell ref="C386:C387"/>
    <mergeCell ref="C163:C164"/>
    <mergeCell ref="C178:C179"/>
    <mergeCell ref="C196:C197"/>
    <mergeCell ref="C204:C205"/>
    <mergeCell ref="C232:C233"/>
    <mergeCell ref="C254:C255"/>
    <mergeCell ref="C278:C279"/>
    <mergeCell ref="C299:C300"/>
    <mergeCell ref="C321:C322"/>
    <mergeCell ref="B296:H296"/>
    <mergeCell ref="B339:H339"/>
    <mergeCell ref="C478:F478"/>
    <mergeCell ref="C479:F479"/>
    <mergeCell ref="C480:F480"/>
    <mergeCell ref="B16:J16"/>
    <mergeCell ref="B360:H360"/>
    <mergeCell ref="B382:H382"/>
    <mergeCell ref="C469:F469"/>
    <mergeCell ref="C470:F470"/>
    <mergeCell ref="C471:F471"/>
    <mergeCell ref="C472:F472"/>
    <mergeCell ref="C473:F473"/>
    <mergeCell ref="C474:F474"/>
    <mergeCell ref="C475:F475"/>
    <mergeCell ref="C476:F476"/>
    <mergeCell ref="C477:F477"/>
    <mergeCell ref="C460:F460"/>
    <mergeCell ref="C461:F461"/>
    <mergeCell ref="C462:F462"/>
    <mergeCell ref="C463:F463"/>
    <mergeCell ref="C464:F464"/>
    <mergeCell ref="C465:F465"/>
    <mergeCell ref="C466:F466"/>
    <mergeCell ref="C467:F467"/>
    <mergeCell ref="C468:F468"/>
    <mergeCell ref="C451:F451"/>
    <mergeCell ref="C452:F452"/>
    <mergeCell ref="C453:F453"/>
    <mergeCell ref="C454:F454"/>
    <mergeCell ref="C455:F455"/>
    <mergeCell ref="C456:F456"/>
    <mergeCell ref="C457:F457"/>
    <mergeCell ref="C458:F458"/>
    <mergeCell ref="C459:F459"/>
    <mergeCell ref="C442:G442"/>
    <mergeCell ref="C443:G443"/>
    <mergeCell ref="C444:G444"/>
    <mergeCell ref="C445:G445"/>
    <mergeCell ref="C446:E446"/>
    <mergeCell ref="C447:F447"/>
    <mergeCell ref="C448:F448"/>
    <mergeCell ref="C449:F449"/>
    <mergeCell ref="C450:F450"/>
    <mergeCell ref="C433:F433"/>
    <mergeCell ref="C434:F434"/>
    <mergeCell ref="C435:F435"/>
    <mergeCell ref="C436:F436"/>
    <mergeCell ref="C437:F437"/>
    <mergeCell ref="C438:F438"/>
    <mergeCell ref="C439:F439"/>
    <mergeCell ref="C440:F440"/>
    <mergeCell ref="D441:G441"/>
    <mergeCell ref="C424:G424"/>
    <mergeCell ref="C425:E425"/>
    <mergeCell ref="C426:F426"/>
    <mergeCell ref="C427:F427"/>
    <mergeCell ref="C428:F428"/>
    <mergeCell ref="C429:F429"/>
    <mergeCell ref="C430:F430"/>
    <mergeCell ref="C431:F431"/>
    <mergeCell ref="C432:F432"/>
    <mergeCell ref="C412:E412"/>
    <mergeCell ref="C413:E413"/>
    <mergeCell ref="C414:E414"/>
    <mergeCell ref="C415:E415"/>
    <mergeCell ref="C416:E416"/>
    <mergeCell ref="C420:G420"/>
    <mergeCell ref="C421:G421"/>
    <mergeCell ref="C422:G422"/>
    <mergeCell ref="C423:G423"/>
    <mergeCell ref="I339:J339"/>
    <mergeCell ref="C408:G408"/>
    <mergeCell ref="C409:G409"/>
    <mergeCell ref="C410:E410"/>
    <mergeCell ref="C411:E411"/>
    <mergeCell ref="F95:I95"/>
    <mergeCell ref="B96:J96"/>
    <mergeCell ref="B116:E116"/>
    <mergeCell ref="B118:I118"/>
    <mergeCell ref="B172:D172"/>
    <mergeCell ref="B174:D174"/>
    <mergeCell ref="B176:J176"/>
    <mergeCell ref="B215:J215"/>
    <mergeCell ref="B95:E95"/>
    <mergeCell ref="B217:J217"/>
    <mergeCell ref="B229:J229"/>
    <mergeCell ref="B250:I250"/>
    <mergeCell ref="B273:D273"/>
    <mergeCell ref="B275:I275"/>
    <mergeCell ref="C99:C100"/>
    <mergeCell ref="C126:C127"/>
    <mergeCell ref="C144:C145"/>
    <mergeCell ref="C342:C343"/>
    <mergeCell ref="C364:C365"/>
    <mergeCell ref="B1:J1"/>
    <mergeCell ref="B2:J2"/>
    <mergeCell ref="B3:J3"/>
    <mergeCell ref="B4:J4"/>
    <mergeCell ref="B6:J6"/>
    <mergeCell ref="B8:J8"/>
    <mergeCell ref="B10:M10"/>
    <mergeCell ref="B11:J11"/>
    <mergeCell ref="B13:J13"/>
    <mergeCell ref="B9:D9"/>
    <mergeCell ref="B14:J14"/>
    <mergeCell ref="G15:J15"/>
    <mergeCell ref="B17:J17"/>
    <mergeCell ref="B18:J18"/>
    <mergeCell ref="B19:J19"/>
    <mergeCell ref="B21:H21"/>
    <mergeCell ref="B23:M23"/>
    <mergeCell ref="B24:J24"/>
    <mergeCell ref="B26:I26"/>
    <mergeCell ref="B27:J27"/>
    <mergeCell ref="B29:J29"/>
    <mergeCell ref="B30:J30"/>
    <mergeCell ref="B49:J49"/>
    <mergeCell ref="B51:I51"/>
    <mergeCell ref="B52:I52"/>
    <mergeCell ref="B71:I71"/>
    <mergeCell ref="B72:I72"/>
    <mergeCell ref="B94:E94"/>
    <mergeCell ref="C31:C32"/>
    <mergeCell ref="C55:C56"/>
    <mergeCell ref="C74:C75"/>
  </mergeCells>
  <pageMargins left="0.7" right="0.7" top="0.75" bottom="0.75" header="0.3" footer="0.3"/>
  <pageSetup scale="41" fitToHeight="0" orientation="portrait" horizontalDpi="4294967294" verticalDpi="4294967294" r:id="rId1"/>
  <rowBreaks count="5" manualBreakCount="5">
    <brk id="91" max="10" man="1"/>
    <brk id="170" max="10" man="1"/>
    <brk id="222" max="10" man="1"/>
    <brk id="294" max="10" man="1"/>
    <brk id="380"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NEF_ND</vt:lpstr>
      <vt:lpstr>NEF_ND!Área_de_impresión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AENS</dc:creator>
  <cp:lastModifiedBy>Laura Elena Lujan Loya</cp:lastModifiedBy>
  <cp:lastPrinted>2022-01-27T21:37:21Z</cp:lastPrinted>
  <dcterms:created xsi:type="dcterms:W3CDTF">2020-01-21T18:36:28Z</dcterms:created>
  <dcterms:modified xsi:type="dcterms:W3CDTF">2022-02-03T17:08:24Z</dcterms:modified>
</cp:coreProperties>
</file>